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440" windowHeight="11760"/>
  </bookViews>
  <sheets>
    <sheet name="КСС" sheetId="1" r:id="rId1"/>
    <sheet name="Sheet3" sheetId="3" r:id="rId2"/>
  </sheets>
  <definedNames>
    <definedName name="_xlnm.Print_Area" localSheetId="0">КСС!$A$1:$F$239</definedName>
  </definedNames>
  <calcPr calcId="145621"/>
</workbook>
</file>

<file path=xl/calcChain.xml><?xml version="1.0" encoding="utf-8"?>
<calcChain xmlns="http://schemas.openxmlformats.org/spreadsheetml/2006/main">
  <c r="F230" i="1" l="1"/>
  <c r="F231" i="1"/>
  <c r="F232" i="1"/>
  <c r="F233" i="1"/>
  <c r="F226" i="1"/>
  <c r="F227" i="1"/>
  <c r="F228" i="1"/>
  <c r="F229" i="1"/>
  <c r="F224" i="1"/>
  <c r="F225" i="1"/>
  <c r="F214" i="1"/>
  <c r="F215" i="1"/>
  <c r="F216" i="1"/>
  <c r="F217" i="1"/>
  <c r="F218" i="1"/>
  <c r="F219" i="1"/>
  <c r="F220" i="1"/>
  <c r="F221" i="1"/>
  <c r="F222" i="1"/>
  <c r="F223" i="1"/>
  <c r="F210" i="1"/>
  <c r="F211" i="1"/>
  <c r="F212" i="1"/>
  <c r="F213" i="1"/>
  <c r="F209" i="1"/>
  <c r="F203" i="1"/>
  <c r="F204" i="1"/>
  <c r="F197" i="1"/>
  <c r="F198" i="1"/>
  <c r="F199" i="1"/>
  <c r="F200" i="1"/>
  <c r="F201" i="1"/>
  <c r="F202" i="1"/>
  <c r="F190" i="1"/>
  <c r="F191" i="1"/>
  <c r="F192" i="1"/>
  <c r="F193" i="1"/>
  <c r="F194" i="1"/>
  <c r="F195" i="1"/>
  <c r="F196" i="1"/>
  <c r="F180" i="1"/>
  <c r="F181" i="1"/>
  <c r="F182" i="1"/>
  <c r="F183" i="1"/>
  <c r="F184" i="1"/>
  <c r="F185" i="1"/>
  <c r="F186" i="1"/>
  <c r="F187" i="1"/>
  <c r="F188" i="1"/>
  <c r="F189" i="1"/>
  <c r="F172" i="1"/>
  <c r="F173" i="1"/>
  <c r="F174" i="1"/>
  <c r="F175" i="1"/>
  <c r="F176" i="1"/>
  <c r="F177" i="1"/>
  <c r="F178" i="1"/>
  <c r="F179" i="1"/>
  <c r="F157" i="1"/>
  <c r="F158" i="1"/>
  <c r="F159" i="1"/>
  <c r="F160" i="1"/>
  <c r="F161" i="1"/>
  <c r="F162" i="1"/>
  <c r="F163" i="1"/>
  <c r="F164" i="1"/>
  <c r="F165" i="1"/>
  <c r="F166" i="1"/>
  <c r="F167" i="1"/>
  <c r="F149" i="1"/>
  <c r="F150" i="1"/>
  <c r="F151" i="1"/>
  <c r="F152" i="1"/>
  <c r="F153" i="1"/>
  <c r="F154" i="1"/>
  <c r="F155" i="1"/>
  <c r="F156" i="1"/>
  <c r="F143" i="1"/>
  <c r="F144" i="1"/>
  <c r="F145" i="1"/>
  <c r="F146" i="1"/>
  <c r="F147" i="1"/>
  <c r="F148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01" i="1"/>
  <c r="F94" i="1"/>
  <c r="F95" i="1"/>
  <c r="F96" i="1"/>
  <c r="F97" i="1"/>
  <c r="F98" i="1"/>
  <c r="F99" i="1"/>
  <c r="F89" i="1"/>
  <c r="F90" i="1"/>
  <c r="F92" i="1"/>
  <c r="F84" i="1"/>
  <c r="F85" i="1"/>
  <c r="F86" i="1"/>
  <c r="F87" i="1"/>
  <c r="F88" i="1"/>
  <c r="F71" i="1"/>
  <c r="F72" i="1"/>
  <c r="F73" i="1"/>
  <c r="F70" i="1"/>
  <c r="F58" i="1"/>
  <c r="F59" i="1"/>
  <c r="F60" i="1"/>
  <c r="F61" i="1"/>
  <c r="F62" i="1"/>
  <c r="F64" i="1"/>
  <c r="F54" i="1"/>
  <c r="F55" i="1"/>
  <c r="F57" i="1"/>
  <c r="F50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208" i="1" l="1"/>
  <c r="F234" i="1" l="1"/>
  <c r="F171" i="1"/>
  <c r="F205" i="1" l="1"/>
  <c r="F105" i="1"/>
  <c r="F168" i="1" l="1"/>
  <c r="F80" i="1"/>
  <c r="F79" i="1"/>
  <c r="F77" i="1"/>
  <c r="F53" i="1"/>
  <c r="F52" i="1"/>
  <c r="F48" i="1"/>
  <c r="F45" i="1"/>
  <c r="F9" i="1"/>
  <c r="F65" i="1" l="1"/>
  <c r="F44" i="1"/>
  <c r="F67" i="1"/>
  <c r="F46" i="1"/>
  <c r="F69" i="1"/>
  <c r="F51" i="1"/>
  <c r="F81" i="1"/>
  <c r="F47" i="1"/>
  <c r="F75" i="1"/>
  <c r="F49" i="1"/>
  <c r="F56" i="1"/>
  <c r="F66" i="1"/>
  <c r="F68" i="1"/>
  <c r="F82" i="1"/>
  <c r="F93" i="1"/>
  <c r="F78" i="1"/>
  <c r="F74" i="1"/>
  <c r="F91" i="1"/>
  <c r="J22" i="3"/>
  <c r="J20" i="3"/>
  <c r="J21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3" i="3" s="1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3" i="3" s="1"/>
  <c r="F83" i="1" l="1"/>
  <c r="J23" i="3"/>
  <c r="F102" i="1"/>
  <c r="F235" i="1" s="1"/>
  <c r="F236" i="1" l="1"/>
  <c r="F237" i="1" s="1"/>
</calcChain>
</file>

<file path=xl/sharedStrings.xml><?xml version="1.0" encoding="utf-8"?>
<sst xmlns="http://schemas.openxmlformats.org/spreadsheetml/2006/main" count="479" uniqueCount="266">
  <si>
    <t>№</t>
  </si>
  <si>
    <t>бр.</t>
  </si>
  <si>
    <t>ЧАСТ "АРХИТЕКТУРНА"</t>
  </si>
  <si>
    <t>ОБЕКТ:</t>
  </si>
  <si>
    <t>площ</t>
  </si>
  <si>
    <t>външ.первази</t>
  </si>
  <si>
    <t>обръщ</t>
  </si>
  <si>
    <t>Изравняване и трамбоване на основата</t>
  </si>
  <si>
    <t>Изкоп на хумусна почва с дебелина 50 см, включително натоварване и превоз на депо</t>
  </si>
  <si>
    <t>Изравняване и трамбоване на баластрата</t>
  </si>
  <si>
    <t>Доставка и полагане на баластра с дебелина на слоя 30 см фракция - 2-40 мм</t>
  </si>
  <si>
    <t>Доставка, полагане и обработка на бетон C20/25 за бетон на фундаменти</t>
  </si>
  <si>
    <t>Доставка, полагане и обработка на бетон C20/25 за армирана бетонова настилка, с дебелина 12 см</t>
  </si>
  <si>
    <t>Доставка и полагане на нови градински бордюри 8/16/50 см</t>
  </si>
  <si>
    <t>Доставка и полагане на заварена мрежа N8 с растер 20/20см, за армиране на бетонова настилка</t>
  </si>
  <si>
    <t xml:space="preserve"> м'</t>
  </si>
  <si>
    <t>Доставка и монтаж на кростренажор</t>
  </si>
  <si>
    <t>Доставка и монтаж на тренажор тип "клатушка"</t>
  </si>
  <si>
    <t>Доставка и монтаж на дървена беседка с шестоъгълна форма с размери 405/405/290 см, с дървени пейки и маса, по каталог на производителя</t>
  </si>
  <si>
    <t>Направа кофраж около плочата под беседката, като извън очертанието на колоните излиза по 15 см</t>
  </si>
  <si>
    <t>Доставка и полагане на баластра с дебелина на слоя 25 см фракция - 2-40 мм</t>
  </si>
  <si>
    <t>Изкоп на хумусна почва с дебелина 40 см, включително натоварване и превоз на депо, в участъка под беседката и алеята около и до нея</t>
  </si>
  <si>
    <t>Доставка и полагане на бетон C12/15 за бордюри</t>
  </si>
  <si>
    <t>Демонтаж на същестуващи плочки в парка</t>
  </si>
  <si>
    <t>м'</t>
  </si>
  <si>
    <t>Демонтаж на същестуващи бордюри около детска площадка</t>
  </si>
  <si>
    <t>бр</t>
  </si>
  <si>
    <t>Демонтаж на кошчета за боклук</t>
  </si>
  <si>
    <t>Демонтаж на пейки</t>
  </si>
  <si>
    <t>Изгребване на пясъчна основа под плочки и бордюри с дебелина 50 см, включително натоварване и превоз на депо</t>
  </si>
  <si>
    <t>Доставка и полагане на скална маса с дебелина на слоя 25 см с фракция -   0-63 мм</t>
  </si>
  <si>
    <t>Изравняване и трамбоване на скалната маса</t>
  </si>
  <si>
    <r>
      <t xml:space="preserve">ВЪЗЛОЖИТЕЛ:  </t>
    </r>
    <r>
      <rPr>
        <sz val="12"/>
        <color theme="1"/>
        <rFont val="Times New Roman"/>
        <family val="1"/>
        <charset val="204"/>
      </rPr>
      <t>ОБЩИНА ДЖЕБЕЛ</t>
    </r>
  </si>
  <si>
    <t>Пейки и кошчета за боклук</t>
  </si>
  <si>
    <t>Стоянка за велосипеди</t>
  </si>
  <si>
    <t>Д-ка и монтаж на метални стоянки за велосипеди- за по 5 велосипеда на стоянка</t>
  </si>
  <si>
    <t>Демонтаж на детски уреди - пързалки и люлки</t>
  </si>
  <si>
    <t xml:space="preserve"> Фитнес площадка на открито, вкл. и съпътсващи СМР</t>
  </si>
  <si>
    <t>Дървена беседка, вкл. и съпътсващи СМР</t>
  </si>
  <si>
    <t xml:space="preserve"> Нова детска площадка, вкл. и съпътсващи СМР</t>
  </si>
  <si>
    <t>Демонтаж на същестуващи бордюри в парка</t>
  </si>
  <si>
    <t>Доставка и полагане на хумусна почва на местата на премахнатите плочки</t>
  </si>
  <si>
    <t>Изгребване и премахване същестуващ пясък около детска площадка  с дебелина около 25 см, вкл. и превоз до депо</t>
  </si>
  <si>
    <t>Д-ка и полагане на хумусна почва с дебелина около 25 см, вкл. оформяне и възстановяване околно пространство около премахнатата детска пл-ка</t>
  </si>
  <si>
    <t>Направа на изравнителна армирана циментова замазка с дебелина 4 см, върху армираната бетонова настилка</t>
  </si>
  <si>
    <t>Доставка и полагане на синтетична ударопоглъщащи плочки с р-ри 40/40/4 см, залепени върху замазката на полиуретаново лепило</t>
  </si>
  <si>
    <t>Доставка и полагане на нови каучукови /гумени/ бордюри 5/25/100 см</t>
  </si>
  <si>
    <t>Д-ка и монтаж на детска люлка тип махало</t>
  </si>
  <si>
    <t>Д-ка и монтаж на детска люлка тип везна</t>
  </si>
  <si>
    <t>Д-ка и монтаж на комбинирано детско съоръжение</t>
  </si>
  <si>
    <t>Направа кофраж около фундаменти под фитнес уреди с размери 60/60/60  - 6 бр.</t>
  </si>
  <si>
    <t>Доставка и полагане на сипица с дебелина 5 см за изравняване на основата върху баластрата с фракция - 2-8 мм</t>
  </si>
  <si>
    <t>Доставка и полагане на бетонови паважи /плочки/ под беседката</t>
  </si>
  <si>
    <t>Доставка и полагане на нови градински бордюри 8/16/50 см, около беседката</t>
  </si>
  <si>
    <t>Изкоп на хумусна почва с дебелина 50 см, включително натоварване и превоз на депо, в участъка под новопредвидена алея от северната страна на парка</t>
  </si>
  <si>
    <t>Д-ка и монтаж на метални решетки около съществуващи и запазващи се дървета 1/1 м</t>
  </si>
  <si>
    <t>Доставка и полагане на скална маса с дебелина на слоя 25 см фракция - 0-63 мм</t>
  </si>
  <si>
    <t>Доставка и полагане на скална маса с дебелина на слоя 15 см фракция - 0-18 мм</t>
  </si>
  <si>
    <t>Доставка и полагане на сипица с дебелина на слоя 4 см</t>
  </si>
  <si>
    <t>Д-ка и полагане на бетонови паважи /плочки/ с дебелина 6 см в правоъгълна-трапецовидна форма</t>
  </si>
  <si>
    <t>Доставка и полагане на нови градински бордюри 8/16/50 см, между парка и крайните алеи</t>
  </si>
  <si>
    <t>Доставка и полагане на бетон C12/15 под бордюри</t>
  </si>
  <si>
    <t>Доставка и полагане на бетон C12/15 под бордюри, около беседката</t>
  </si>
  <si>
    <t>Изравняване, оформяне и трамбоване на основата</t>
  </si>
  <si>
    <t>Демонтаж на съществуващи бетонови бордюри между пътя и крайните алеи</t>
  </si>
  <si>
    <t>Демонтаж на съществуващи бетонови бордюри между парка и крайните алеи</t>
  </si>
  <si>
    <t>Демонтаж на съществуващи бетонови плочки по алеите, граничещи с улиците</t>
  </si>
  <si>
    <t>Изземване и премахване на пясъчно легло под съществуващите плочки с дебелина 5-7 см, вкл. и извозване на депо</t>
  </si>
  <si>
    <t xml:space="preserve"> Нова паркова алейна мрежа, вкл. и съпътсващи СМР</t>
  </si>
  <si>
    <t xml:space="preserve"> Алеи около парка, вкл. и съпътсващи СМР</t>
  </si>
  <si>
    <t>Д-ка и полагане на тактилни плочи за информация 30/30/5 см</t>
  </si>
  <si>
    <t>Д-ка и полагане на тактилни плочи за внимание 30/30/5 см</t>
  </si>
  <si>
    <t>Доставка и полагане на нови бетонови бордюри 15/35/50 см, между пътя и крайните алеи и възстановяване на настилката след демонтажа</t>
  </si>
  <si>
    <t>ЕД.Ц.</t>
  </si>
  <si>
    <t>СТ/СТ</t>
  </si>
  <si>
    <t>М-КА</t>
  </si>
  <si>
    <t>К-ВО</t>
  </si>
  <si>
    <t>ОБЩА СТОЙНОСТ ПО ЧАСТ "АРХИТЕКТУРНА"</t>
  </si>
  <si>
    <t>Инструмент за настройка, радиус / сектор MP роторна дюза</t>
  </si>
  <si>
    <t>Коляно ½” коничен накрайник</t>
  </si>
  <si>
    <t>Клапан електромагнитен 1”Ж с  рег. на дебита със соленоид на 9V</t>
  </si>
  <si>
    <t>Соленоид DC 9V за всички модели клапани</t>
  </si>
  <si>
    <t>Регулируем регулатор на налягане/ от 1,4 до 7,0атм./- за всички модели клапани</t>
  </si>
  <si>
    <t>Хидроизолираща връзка 2х6мм2</t>
  </si>
  <si>
    <t>Модул-програматор – 1 станция</t>
  </si>
  <si>
    <t>Модул-програматор – 2 станции</t>
  </si>
  <si>
    <t>Модул-програматор – 4 станции</t>
  </si>
  <si>
    <t>Датчик за дъжд “RAIN CLICK “</t>
  </si>
  <si>
    <t>ШАХТА  КЛАПАНИ ПРАВОЪГЪЛНА СЪС ЗАКЛ.БОЛТ</t>
  </si>
  <si>
    <t>ШАХТА ПРАВОЪГЪЛНА С ¾” СПИРАТЕЛЕН КРАН с холендър за измиване на алеи</t>
  </si>
  <si>
    <t>Колектор за клапани 2- пътен/ холендров 1”</t>
  </si>
  <si>
    <t>Колектор за клапани 3- пътен/ холендров 1”</t>
  </si>
  <si>
    <t>Колектор за клапани 4- пътен/ холендров 1”</t>
  </si>
  <si>
    <t>Коляно за колектор / холендров 1”</t>
  </si>
  <si>
    <t>Нипел за колектор / холендров 1”</t>
  </si>
  <si>
    <t>Капков маркуч “GARDENPLAST”ф16мм /0,33м/2l/h</t>
  </si>
  <si>
    <t>м.л.</t>
  </si>
  <si>
    <t>Колче фиксиращо РЕ ф16мм(20)</t>
  </si>
  <si>
    <t>Спецификация на тръби и фитинги</t>
  </si>
  <si>
    <t>DN/OD тръби ф110мм/ обсадни тръби за преминаване под алеи/</t>
  </si>
  <si>
    <t>РЕ тръби ф40мм</t>
  </si>
  <si>
    <t>РЕ тръби ф32мм</t>
  </si>
  <si>
    <t>РЕ тръби ф25мм</t>
  </si>
  <si>
    <t>РЕ тръби ф20мм</t>
  </si>
  <si>
    <t>РЕ Тройник  PN10 75 х 40 х 75</t>
  </si>
  <si>
    <t>РЕ Тройник  PN10 75 х 40 х 40</t>
  </si>
  <si>
    <t>РЕ Тройник  PN10 40 х 40 х 40</t>
  </si>
  <si>
    <t>РЕ Тройник  PN10 40 х 25 х 40</t>
  </si>
  <si>
    <t>РЕ Тройник  PN10 40 х 20 х 40</t>
  </si>
  <si>
    <t>РЕ Тройник  PN10 40 х 32 х 40</t>
  </si>
  <si>
    <t>РЕ Коляно PN10 40 х 40</t>
  </si>
  <si>
    <t>РЕ Адаптор PN10 40 х 1"</t>
  </si>
  <si>
    <t>РЕ Муфа PN10 75 X 75</t>
  </si>
  <si>
    <t>РЕ Муфа PN10 40 X 40</t>
  </si>
  <si>
    <t xml:space="preserve">Спирателен кран (СК) 3" Ж с изпускател  </t>
  </si>
  <si>
    <t xml:space="preserve">Спирателен кран (СК) 2 1/2" Ж с изпускател  </t>
  </si>
  <si>
    <t xml:space="preserve">Спирателен кран (СК) 1" Ж с изпускател  </t>
  </si>
  <si>
    <t>Нипел РЕ 3"х3"</t>
  </si>
  <si>
    <t>Нипел РЕ 1" х 1"</t>
  </si>
  <si>
    <t>Нипел РЕ 3/4" х 3/4"</t>
  </si>
  <si>
    <t>CMP, други разходи</t>
  </si>
  <si>
    <t>Трасировъчни работи</t>
  </si>
  <si>
    <t>Резервоар за вода за подземен монтаж 20м3 от полиетилен</t>
  </si>
  <si>
    <t>Помпа за чиста вода- Q=4м3/ч а 4атм със свързващи фитинги</t>
  </si>
  <si>
    <t>Изкоп с шир. до 1,2м и дълб. до 2,0м в з.п.</t>
  </si>
  <si>
    <t>м3</t>
  </si>
  <si>
    <t>Изкоп с шир. над 1,2м и дълб. над 2,0м в з.п.</t>
  </si>
  <si>
    <t>Подложка пясък</t>
  </si>
  <si>
    <t>Обратно засипване на з.п.</t>
  </si>
  <si>
    <t>Доставка и монтаж на водовземна скоба ф160/ф75</t>
  </si>
  <si>
    <t>Доставка и монтаж на ТСК ф75мм</t>
  </si>
  <si>
    <t>Доставка и монтаж на ПЕ ВП ф75мм</t>
  </si>
  <si>
    <t>Доставка и монтаж СКф75</t>
  </si>
  <si>
    <t>Доставка и монтаж В 20м3/ч</t>
  </si>
  <si>
    <t>Доставка и монтаж ОКф75</t>
  </si>
  <si>
    <t>Доставка и монтаж СКф75 с изпр.</t>
  </si>
  <si>
    <t>1</t>
  </si>
  <si>
    <t>Монтажни дейности</t>
  </si>
  <si>
    <t>Направа на бетонов фундамент с размери 300/200/600mm за табло за управление</t>
  </si>
  <si>
    <t>Направа на бетонов фундамент с размери 600/400/600mm за табло за поливна с-ма</t>
  </si>
  <si>
    <t>Доставка и монтаж на табло за управление по схема</t>
  </si>
  <si>
    <t>Доставка и монтаж на табло за поливна с-ма по схема</t>
  </si>
  <si>
    <t>Изкъртване на асфалтова настилка</t>
  </si>
  <si>
    <t>Направа на изкоп за полагане на кабел 0,8/0,4 m и 1,1/0,4 m</t>
  </si>
  <si>
    <t>Подложка от пресят пясък 10 см.</t>
  </si>
  <si>
    <t>Обратна засипка от пресят пясък 15 см.</t>
  </si>
  <si>
    <t>Доставка на двуслойна гофрирана тръба OD/ID 40/32 mm с гофриран външен слой и гладък вътрешен</t>
  </si>
  <si>
    <t>m</t>
  </si>
  <si>
    <t>Полагане на същата в изкоп</t>
  </si>
  <si>
    <t>Изтегляне на същия в гофрирана PVC тръба</t>
  </si>
  <si>
    <t>Доставка на стоманено тръбен стълбс обща височина 5м, горещо поцинкован</t>
  </si>
  <si>
    <t>Монтаж на същия</t>
  </si>
  <si>
    <t>Доставка на стоманен горещо поцинкован заземител от профилна стомана 63/63/6 mm с дължина 1,5 m, комплект  с поцинкована шина 40/4, с дължина 2 m</t>
  </si>
  <si>
    <t>Набиване на същия</t>
  </si>
  <si>
    <t xml:space="preserve">Доставка на сигнална полиамидна лента "Внимание кабел!" </t>
  </si>
  <si>
    <t>Полагане на същата</t>
  </si>
  <si>
    <t>Направа на обратна засипка</t>
  </si>
  <si>
    <t>Възстановяване на асвалтова настилка</t>
  </si>
  <si>
    <t>Монтаж на същата</t>
  </si>
  <si>
    <t>Доставка на LED лампа 50 W, 6500 lm, 4000K, IP 65.</t>
  </si>
  <si>
    <t>Монтаж на същото</t>
  </si>
  <si>
    <t>Изтегляне на същия в стълб за парково осветление</t>
  </si>
  <si>
    <t>2</t>
  </si>
  <si>
    <t>Пусково наладъчни работи</t>
  </si>
  <si>
    <t>Изперване на преходно съпротивление на заземител.</t>
  </si>
  <si>
    <t>ВСИЧКО ПО ЧАСТ "ВиК"</t>
  </si>
  <si>
    <t>ОБЩО ПО ЧАСТ "ЕЛЕКТРИЧЕСКА"</t>
  </si>
  <si>
    <r>
      <t>m</t>
    </r>
    <r>
      <rPr>
        <vertAlign val="superscript"/>
        <sz val="12"/>
        <rFont val="Times New Roman"/>
        <family val="1"/>
        <charset val="204"/>
      </rPr>
      <t>2</t>
    </r>
  </si>
  <si>
    <r>
      <t>m</t>
    </r>
    <r>
      <rPr>
        <vertAlign val="superscript"/>
        <sz val="12"/>
        <rFont val="Times New Roman"/>
        <family val="1"/>
        <charset val="204"/>
      </rPr>
      <t>3</t>
    </r>
  </si>
  <si>
    <r>
      <t>Доставка на силов кабел НН с PVC изолация и медни жила, тип СВТ 3х2,5 mm</t>
    </r>
    <r>
      <rPr>
        <vertAlign val="superscript"/>
        <sz val="12"/>
        <rFont val="Times New Roman"/>
        <family val="1"/>
        <charset val="204"/>
      </rPr>
      <t>2</t>
    </r>
  </si>
  <si>
    <r>
      <t>Доставка на силов кабел НН с PVC изолация и медни жила, тип СВТ 3х6 mm</t>
    </r>
    <r>
      <rPr>
        <vertAlign val="superscript"/>
        <sz val="12"/>
        <rFont val="Times New Roman"/>
        <family val="1"/>
        <charset val="204"/>
      </rPr>
      <t>2</t>
    </r>
  </si>
  <si>
    <r>
      <t>Доставка на силов кабел НН NYY 3х2.5 mm</t>
    </r>
    <r>
      <rPr>
        <vertAlign val="superscript"/>
        <sz val="12"/>
        <rFont val="Times New Roman"/>
        <family val="1"/>
        <charset val="204"/>
      </rPr>
      <t>2</t>
    </r>
  </si>
  <si>
    <r>
      <t>Доставка на кабел H05VV-F 2х1,5 mm</t>
    </r>
    <r>
      <rPr>
        <vertAlign val="superscript"/>
        <sz val="12"/>
        <rFont val="Times New Roman"/>
        <family val="1"/>
        <charset val="204"/>
      </rPr>
      <t>2</t>
    </r>
  </si>
  <si>
    <r>
      <t>Доставка на клемна кутия за захранване на улично осветление за напрежение 400/230V, степен на защита IP44, комплект с клемен блок с редови винтови клеми за монтаж на жила до 10 mm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, компект с един брой Автоматичен прекъсвач, 1p, крива С, 2A</t>
    </r>
  </si>
  <si>
    <r>
      <t>Доставка на силов кабел НН с PVC изолация и медни жила, тип СВТ 3х1.5 mm</t>
    </r>
    <r>
      <rPr>
        <vertAlign val="superscript"/>
        <sz val="12"/>
        <rFont val="Times New Roman"/>
        <family val="1"/>
        <charset val="204"/>
      </rPr>
      <t>2</t>
    </r>
  </si>
  <si>
    <t>ЧАСТ "ВОДОПРОВОД И КАНАЛИЗАЦИЯ" -АВТОМАТИЧНА НАПОИТЕЛНА СИСТЕМА</t>
  </si>
  <si>
    <t>Радиопрограматор–предавател безжичен за външен монтаж</t>
  </si>
  <si>
    <t>Сензор за дъжд</t>
  </si>
  <si>
    <t>Направа на водомерна шахта с р-ри 1,20/1,80/1,5 с мет.капак</t>
  </si>
  <si>
    <t>Направа на шахта помпа 1,2/1,2/1,2 с мет.капак</t>
  </si>
  <si>
    <r>
      <t>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</si>
  <si>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 xml:space="preserve">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</si>
  <si>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Разпръсквач “PGP” 10 см, рег. сектор (40-360</t>
    </r>
    <r>
      <rPr>
        <vertAlign val="superscript"/>
        <sz val="12"/>
        <color theme="1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>) + дюза , радиус 2,5- 4,6м</t>
    </r>
  </si>
  <si>
    <t>част "Електрическа"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</si>
  <si>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</si>
  <si>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</si>
  <si>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</si>
  <si>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</si>
  <si>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</si>
  <si>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</si>
  <si>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</si>
  <si>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</si>
  <si>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</si>
  <si>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</si>
  <si>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</si>
  <si>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</si>
  <si>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</si>
  <si>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</si>
  <si>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</si>
  <si>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</si>
  <si>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</si>
  <si>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</si>
  <si>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</si>
  <si>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</si>
  <si>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</si>
  <si>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</si>
  <si>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</si>
  <si>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</si>
  <si>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</si>
  <si>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</si>
  <si>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</si>
  <si>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</si>
  <si>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</si>
  <si>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</si>
  <si>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</si>
  <si>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ОБЩО ПО ВСИЧКИ ПРОЕКТНИ ЧАСТИ:</t>
  </si>
  <si>
    <t>ДДС 20%:</t>
  </si>
  <si>
    <t>ВСИЧКО ЗА ОБЕКТА:</t>
  </si>
  <si>
    <t>ЧАСТ: ПАРКОУСТРОЯВАНЕ И БЛАГОУСТРОЯВАНЕ</t>
  </si>
  <si>
    <t>ОЗЕЛЕНЯВАНЕ И ПОЧИСТВАНЕ</t>
  </si>
  <si>
    <t>РАЗЧИСТВАНЕ НА ТЕРЕН</t>
  </si>
  <si>
    <t>м2</t>
  </si>
  <si>
    <t>ДОСТАВКА И ЗАСАЖДАНЕ ШИР.ДЪРВЕТА,  ВИДОВЕ С Н=1,50-2,50М. ДУПКИ 60/60/40</t>
  </si>
  <si>
    <t>ДОСТАВКА И ЗАСАЖДАНЕ ИГЛОЛИСТНИ ДЪРВЕТА,  ВИДОВЕ С Н=1,20-2,00М. ДУПКИ 60/60/40</t>
  </si>
  <si>
    <t>ЖИВ ПЛЕТ ОТ ХРАСТОВИДНА РАСТИТЕЛНОСТ - ДОСТАВКА И ЗАСАЖДАНЕ , УЛЕЙ С ШИРОЧИНА 50СМ</t>
  </si>
  <si>
    <t>ЗАСАЖДАНЕ НА ДЕКОРАТИВНИ ЦВЕТЯ И ХРАСТИ В ДУПКИ 30/30/30</t>
  </si>
  <si>
    <t xml:space="preserve">ЗАТРЕВЯВАНЕ  И ТОРЕНЕ С АМ.СЕЛИТРА 20КГ/ДКА                    </t>
  </si>
  <si>
    <t>дка</t>
  </si>
  <si>
    <t>TРЕВНА СМЕСКА (ДА СЕ ПРЕДВИДИ И ПОДСЯВАНЕ ПРИ НУЖДА)</t>
  </si>
  <si>
    <t xml:space="preserve">ПОЛИВАНЕ ПРИ СЪЗДАВАНЕ НА ТРЕВНИ ПЛОЩИ                                                       </t>
  </si>
  <si>
    <t xml:space="preserve">ВАЛИРАНЕ НА НОВИ ТРЕВНИ ПЛОЩИ С РЪЧЕН ВАЛЯК.                                                 </t>
  </si>
  <si>
    <t>Видов състав</t>
  </si>
  <si>
    <t xml:space="preserve">Thuja occidentalis "Smaragd"           </t>
  </si>
  <si>
    <t>Acer platanoides</t>
  </si>
  <si>
    <t xml:space="preserve">Acer platanoides "Royal Red"                                                  </t>
  </si>
  <si>
    <t>Rhus typhina</t>
  </si>
  <si>
    <t>Calluna vulgaris</t>
  </si>
  <si>
    <t>Еuonymus japonica</t>
  </si>
  <si>
    <t xml:space="preserve">Festuca glauca                                                     </t>
  </si>
  <si>
    <t xml:space="preserve">Juniperus horizontalis ' Gold Strike ' </t>
  </si>
  <si>
    <t>Lavandula angustifolia</t>
  </si>
  <si>
    <t xml:space="preserve">Ligustrum ovalifolium-                                              </t>
  </si>
  <si>
    <t>Други</t>
  </si>
  <si>
    <t xml:space="preserve"> Доставка и полагане на Декоративен бял мраморен камък-фракция 4-8см          </t>
  </si>
  <si>
    <t xml:space="preserve"> Доставка и полагане Полиетилен под дек.камък</t>
  </si>
  <si>
    <t xml:space="preserve">Зелена окантваща лента-разделяща тревна площ от камък                               </t>
  </si>
  <si>
    <t>л.м.</t>
  </si>
  <si>
    <t xml:space="preserve"> Доставка и полагане Камък за алпинеум (различна големина)</t>
  </si>
  <si>
    <t>ОБЩО ЧАСТ "ОЗЕЛЕНЯВАНЕ И БЛАГОУСТРОЯВАНЕ"</t>
  </si>
  <si>
    <t>Наименование на предвидените СМР</t>
  </si>
  <si>
    <t>Полагане на обсадни тръби /без възстановяване на настинка ако това се налага/</t>
  </si>
  <si>
    <t>ПОДГОТОВКА НА ОСНОВАТА ПРЕДИ ПОЛАГАНЕ НА ТРЕВНО СЕМЕ 
1. Оформяне на долен пласт с баластра на терена
2. Оформяне на горен пласт с промит пясък на терена;
3. Оформяне на наклона на терена 
4. Валиране на оформения терен
5. Третиране с Раундап на площта, за да не поникнат плевели;</t>
  </si>
  <si>
    <t>Изравняване, трамбоване и оформяне на хумусната почва</t>
  </si>
  <si>
    <t>Доставка и полагане на скална маса с дебелина на слоя 15 см с фракция -   0-18 мм</t>
  </si>
  <si>
    <t>Доставка и полагане на сипица с деб.на слоя 4 см</t>
  </si>
  <si>
    <t>Доставка и полагане на бетонови паважи (плочки) с дебелина 6 см. в правоъгълна-трапецовидна форма</t>
  </si>
  <si>
    <r>
      <t xml:space="preserve"> м</t>
    </r>
    <r>
      <rPr>
        <vertAlign val="superscript"/>
        <sz val="12"/>
        <rFont val="Times New Roman"/>
        <family val="1"/>
        <charset val="204"/>
      </rPr>
      <t>3</t>
    </r>
  </si>
  <si>
    <r>
      <t>м</t>
    </r>
    <r>
      <rPr>
        <vertAlign val="superscript"/>
        <sz val="12"/>
        <rFont val="Times New Roman"/>
        <family val="1"/>
        <charset val="204"/>
      </rPr>
      <t>2</t>
    </r>
  </si>
  <si>
    <t xml:space="preserve"> „БЛАГОУСТРОЯВАНЕ НА ОБЩИНСКИ ПАРК В ЦЕНТРАЛНА ГРАДСКА ЧАСТ – КВ. 25, ГР. ДЖЕБЕЛ  - имот с пл. сн. №315, кв. 25 по плана на гр. Джебел, общ. Джебел, обл. Кърджали  / ПИ с идентификатор 20746.501.315/“ - ПРОМЯНА НА ИНВЕСТИЦИОННИ НАМЕРЕНИЯ НА ОСНОВАНИЕ ЧЛ. 154, АЛ. 5, ВЪВ ВРЪЗКА С АЛ. 2, Т.6 ОТ ЗУТ</t>
  </si>
  <si>
    <t xml:space="preserve">Комбиниран фитнес уред – тренажор за крака и успоредка </t>
  </si>
  <si>
    <t>Доставка и монтаж на комбиниран фитнес уред – лост за набиране, тренажор за талия и уред за въздушно ходене.</t>
  </si>
  <si>
    <t>Комбиниран уред с лост за набиране и тренажор за талия</t>
  </si>
  <si>
    <t xml:space="preserve">Ски тренажор </t>
  </si>
  <si>
    <t>Доставка и монтаж на пейки от дървен материал на метална конструкция с рамери- 50/180/85</t>
  </si>
  <si>
    <t>Доставка и монтаж на кошчета за отпадъци</t>
  </si>
  <si>
    <r>
      <t>Техническа спецификация- КОЛИЧЕСТВЕНА</t>
    </r>
    <r>
      <rPr>
        <b/>
        <sz val="12"/>
        <color indexed="8"/>
        <rFont val="Times New Roman"/>
        <family val="1"/>
        <charset val="204"/>
      </rPr>
      <t xml:space="preserve"> СМЕТКА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</si>
</sst>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лв.&quot;"/>
    <numFmt numFmtId="165" formatCode="0.00;[Red]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2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126">
    <xf numFmtId="0" fontId="0" fillId="0" borderId="0" xfId="0"/>
    <xf numFmtId="2" fontId="0" fillId="0" borderId="0" xfId="0" applyNumberFormat="1"/>
    <xf numFmtId="0" fontId="22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vertical="center" wrapText="1"/>
    </xf>
    <xf numFmtId="49" fontId="20" fillId="0" borderId="20" xfId="0" applyNumberFormat="1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right" vertical="center" wrapText="1"/>
    </xf>
    <xf numFmtId="49" fontId="25" fillId="0" borderId="10" xfId="0" applyNumberFormat="1" applyFont="1" applyFill="1" applyBorder="1" applyAlignment="1">
      <alignment vertical="center" wrapText="1"/>
    </xf>
    <xf numFmtId="2" fontId="20" fillId="0" borderId="20" xfId="0" applyNumberFormat="1" applyFont="1" applyFill="1" applyBorder="1" applyAlignment="1">
      <alignment vertical="center" wrapText="1"/>
    </xf>
    <xf numFmtId="2" fontId="20" fillId="0" borderId="20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5" fillId="25" borderId="15" xfId="0" applyFont="1" applyFill="1" applyBorder="1" applyAlignment="1">
      <alignment horizontal="center" vertical="center"/>
    </xf>
    <xf numFmtId="0" fontId="25" fillId="25" borderId="15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right" vertical="center"/>
    </xf>
    <xf numFmtId="0" fontId="24" fillId="25" borderId="16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left" vertical="center" wrapText="1"/>
    </xf>
    <xf numFmtId="0" fontId="24" fillId="0" borderId="10" xfId="53" applyFont="1" applyBorder="1"/>
    <xf numFmtId="0" fontId="24" fillId="0" borderId="0" xfId="53" applyFont="1"/>
    <xf numFmtId="0" fontId="24" fillId="0" borderId="0" xfId="53" applyFont="1" applyAlignment="1">
      <alignment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justify" vertical="center" wrapText="1"/>
    </xf>
    <xf numFmtId="2" fontId="24" fillId="0" borderId="10" xfId="0" applyNumberFormat="1" applyFont="1" applyBorder="1" applyAlignment="1">
      <alignment horizontal="right" vertical="center" wrapText="1"/>
    </xf>
    <xf numFmtId="2" fontId="24" fillId="0" borderId="10" xfId="53" applyNumberFormat="1" applyFont="1" applyBorder="1" applyAlignment="1">
      <alignment horizontal="right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2" fontId="24" fillId="0" borderId="10" xfId="0" applyNumberFormat="1" applyFont="1" applyBorder="1" applyAlignment="1">
      <alignment vertical="center" wrapText="1"/>
    </xf>
    <xf numFmtId="2" fontId="24" fillId="0" borderId="1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53" applyFont="1" applyBorder="1" applyAlignment="1">
      <alignment horizontal="center"/>
    </xf>
    <xf numFmtId="0" fontId="24" fillId="25" borderId="10" xfId="0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 applyProtection="1">
      <alignment horizontal="center" vertical="center" wrapText="1"/>
      <protection locked="0"/>
    </xf>
    <xf numFmtId="0" fontId="23" fillId="26" borderId="10" xfId="0" applyFont="1" applyFill="1" applyBorder="1" applyAlignment="1" applyProtection="1">
      <alignment vertical="center" wrapText="1"/>
      <protection locked="0"/>
    </xf>
    <xf numFmtId="0" fontId="25" fillId="26" borderId="10" xfId="0" applyFont="1" applyFill="1" applyBorder="1" applyAlignment="1" applyProtection="1">
      <alignment horizontal="center" vertical="center" wrapText="1"/>
      <protection locked="0"/>
    </xf>
    <xf numFmtId="2" fontId="25" fillId="26" borderId="10" xfId="0" applyNumberFormat="1" applyFont="1" applyFill="1" applyBorder="1" applyAlignment="1" applyProtection="1">
      <alignment vertical="center" wrapText="1"/>
      <protection locked="0"/>
    </xf>
    <xf numFmtId="0" fontId="25" fillId="25" borderId="10" xfId="0" applyFont="1" applyFill="1" applyBorder="1" applyAlignment="1" applyProtection="1">
      <alignment horizontal="center" vertical="center" wrapText="1"/>
      <protection locked="0"/>
    </xf>
    <xf numFmtId="165" fontId="25" fillId="0" borderId="10" xfId="0" applyNumberFormat="1" applyFont="1" applyBorder="1" applyAlignment="1" applyProtection="1">
      <alignment horizontal="center" vertical="center" wrapText="1"/>
      <protection locked="0"/>
    </xf>
    <xf numFmtId="165" fontId="25" fillId="0" borderId="10" xfId="0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2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left" vertical="top" wrapText="1"/>
    </xf>
    <xf numFmtId="4" fontId="25" fillId="0" borderId="10" xfId="0" applyNumberFormat="1" applyFont="1" applyBorder="1" applyAlignment="1">
      <alignment horizontal="right" vertical="center" wrapText="1"/>
    </xf>
    <xf numFmtId="0" fontId="24" fillId="0" borderId="10" xfId="0" applyFont="1" applyFill="1" applyBorder="1" applyAlignment="1">
      <alignment vertical="center" wrapText="1"/>
    </xf>
    <xf numFmtId="4" fontId="25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3" fillId="27" borderId="10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/>
    </xf>
    <xf numFmtId="2" fontId="20" fillId="27" borderId="17" xfId="0" applyNumberFormat="1" applyFont="1" applyFill="1" applyBorder="1" applyAlignment="1">
      <alignment horizontal="right" vertical="center"/>
    </xf>
    <xf numFmtId="2" fontId="24" fillId="27" borderId="10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3" fillId="28" borderId="23" xfId="0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Border="1" applyAlignment="1">
      <alignment horizontal="right" vertical="center"/>
    </xf>
    <xf numFmtId="4" fontId="24" fillId="0" borderId="31" xfId="0" applyNumberFormat="1" applyFont="1" applyBorder="1" applyAlignment="1">
      <alignment vertical="center"/>
    </xf>
    <xf numFmtId="0" fontId="25" fillId="25" borderId="10" xfId="0" applyFont="1" applyFill="1" applyBorder="1" applyAlignment="1">
      <alignment horizontal="center" vertical="center"/>
    </xf>
    <xf numFmtId="2" fontId="25" fillId="25" borderId="10" xfId="0" applyNumberFormat="1" applyFont="1" applyFill="1" applyBorder="1" applyAlignment="1">
      <alignment horizontal="right" vertical="center"/>
    </xf>
    <xf numFmtId="0" fontId="25" fillId="25" borderId="16" xfId="0" applyFont="1" applyFill="1" applyBorder="1" applyAlignment="1">
      <alignment horizontal="left" vertical="center" wrapText="1"/>
    </xf>
    <xf numFmtId="0" fontId="25" fillId="25" borderId="15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9" fillId="0" borderId="10" xfId="53" applyFont="1" applyBorder="1" applyAlignment="1">
      <alignment wrapText="1"/>
    </xf>
    <xf numFmtId="0" fontId="24" fillId="0" borderId="0" xfId="0" applyFont="1" applyFill="1" applyAlignment="1">
      <alignment horizontal="left" vertical="center" wrapText="1"/>
    </xf>
    <xf numFmtId="0" fontId="23" fillId="30" borderId="10" xfId="0" applyFont="1" applyFill="1" applyBorder="1" applyAlignment="1">
      <alignment horizontal="center" vertical="center"/>
    </xf>
    <xf numFmtId="0" fontId="23" fillId="30" borderId="10" xfId="0" applyFont="1" applyFill="1" applyBorder="1" applyAlignment="1">
      <alignment vertical="center" wrapText="1"/>
    </xf>
    <xf numFmtId="0" fontId="20" fillId="30" borderId="10" xfId="0" applyFont="1" applyFill="1" applyBorder="1" applyAlignment="1">
      <alignment horizontal="center" vertical="center"/>
    </xf>
    <xf numFmtId="2" fontId="20" fillId="30" borderId="17" xfId="0" applyNumberFormat="1" applyFont="1" applyFill="1" applyBorder="1" applyAlignment="1">
      <alignment horizontal="right" vertical="center"/>
    </xf>
    <xf numFmtId="2" fontId="24" fillId="30" borderId="10" xfId="0" applyNumberFormat="1" applyFont="1" applyFill="1" applyBorder="1" applyAlignment="1">
      <alignment horizontal="right" vertical="center"/>
    </xf>
    <xf numFmtId="0" fontId="20" fillId="30" borderId="17" xfId="0" applyFont="1" applyFill="1" applyBorder="1" applyAlignment="1">
      <alignment vertical="center"/>
    </xf>
    <xf numFmtId="0" fontId="24" fillId="30" borderId="10" xfId="0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31" fillId="30" borderId="10" xfId="0" applyFont="1" applyFill="1" applyBorder="1" applyAlignment="1">
      <alignment horizontal="right" vertical="center"/>
    </xf>
    <xf numFmtId="164" fontId="31" fillId="0" borderId="10" xfId="0" applyNumberFormat="1" applyFont="1" applyFill="1" applyBorder="1" applyAlignment="1">
      <alignment horizontal="right" vertical="center"/>
    </xf>
    <xf numFmtId="164" fontId="31" fillId="30" borderId="10" xfId="0" applyNumberFormat="1" applyFont="1" applyFill="1" applyBorder="1" applyAlignment="1">
      <alignment horizontal="right" vertical="center"/>
    </xf>
    <xf numFmtId="164" fontId="30" fillId="24" borderId="10" xfId="0" applyNumberFormat="1" applyFont="1" applyFill="1" applyBorder="1" applyAlignment="1">
      <alignment horizontal="right" vertical="center"/>
    </xf>
    <xf numFmtId="0" fontId="31" fillId="0" borderId="10" xfId="53" applyFont="1" applyBorder="1" applyAlignment="1">
      <alignment horizontal="right"/>
    </xf>
    <xf numFmtId="49" fontId="32" fillId="0" borderId="16" xfId="0" applyNumberFormat="1" applyFont="1" applyFill="1" applyBorder="1" applyAlignment="1">
      <alignment horizontal="right" vertical="center" wrapText="1"/>
    </xf>
    <xf numFmtId="164" fontId="31" fillId="0" borderId="10" xfId="0" applyNumberFormat="1" applyFont="1" applyFill="1" applyBorder="1" applyAlignment="1">
      <alignment horizontal="right" vertical="center" wrapText="1"/>
    </xf>
    <xf numFmtId="4" fontId="31" fillId="26" borderId="10" xfId="0" applyNumberFormat="1" applyFont="1" applyFill="1" applyBorder="1" applyAlignment="1" applyProtection="1">
      <alignment horizontal="center" vertical="center" wrapText="1"/>
      <protection hidden="1"/>
    </xf>
    <xf numFmtId="164" fontId="30" fillId="24" borderId="10" xfId="0" applyNumberFormat="1" applyFont="1" applyFill="1" applyBorder="1" applyAlignment="1">
      <alignment horizontal="right" vertical="center" wrapText="1"/>
    </xf>
    <xf numFmtId="164" fontId="30" fillId="28" borderId="10" xfId="0" applyNumberFormat="1" applyFont="1" applyFill="1" applyBorder="1" applyAlignment="1">
      <alignment horizontal="right" vertical="center"/>
    </xf>
    <xf numFmtId="164" fontId="30" fillId="0" borderId="10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22" fillId="24" borderId="17" xfId="0" applyFont="1" applyFill="1" applyBorder="1" applyAlignment="1">
      <alignment horizontal="right" vertical="center"/>
    </xf>
    <xf numFmtId="0" fontId="22" fillId="24" borderId="20" xfId="0" applyFont="1" applyFill="1" applyBorder="1" applyAlignment="1">
      <alignment horizontal="right" vertical="center"/>
    </xf>
    <xf numFmtId="0" fontId="22" fillId="24" borderId="16" xfId="0" applyFont="1" applyFill="1" applyBorder="1" applyAlignment="1">
      <alignment horizontal="right" vertical="center"/>
    </xf>
    <xf numFmtId="0" fontId="22" fillId="28" borderId="21" xfId="0" applyFont="1" applyFill="1" applyBorder="1" applyAlignment="1">
      <alignment horizontal="center" vertical="center"/>
    </xf>
    <xf numFmtId="0" fontId="22" fillId="28" borderId="19" xfId="0" applyFont="1" applyFill="1" applyBorder="1" applyAlignment="1">
      <alignment horizontal="center" vertical="center"/>
    </xf>
    <xf numFmtId="0" fontId="22" fillId="28" borderId="13" xfId="0" applyFont="1" applyFill="1" applyBorder="1" applyAlignment="1">
      <alignment horizontal="center" vertical="center"/>
    </xf>
    <xf numFmtId="0" fontId="22" fillId="28" borderId="17" xfId="0" applyFont="1" applyFill="1" applyBorder="1" applyAlignment="1">
      <alignment horizontal="right" vertical="center"/>
    </xf>
    <xf numFmtId="0" fontId="22" fillId="28" borderId="20" xfId="0" applyFont="1" applyFill="1" applyBorder="1" applyAlignment="1">
      <alignment horizontal="right" vertical="center"/>
    </xf>
    <xf numFmtId="0" fontId="22" fillId="28" borderId="16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2" fillId="0" borderId="10" xfId="0" applyFont="1" applyBorder="1" applyAlignment="1">
      <alignment horizontal="justify" vertical="center" wrapText="1"/>
    </xf>
    <xf numFmtId="0" fontId="22" fillId="24" borderId="10" xfId="0" applyFont="1" applyFill="1" applyBorder="1" applyAlignment="1">
      <alignment horizontal="right" vertical="center"/>
    </xf>
    <xf numFmtId="0" fontId="22" fillId="28" borderId="22" xfId="0" applyFont="1" applyFill="1" applyBorder="1" applyAlignment="1">
      <alignment horizontal="center" vertical="center"/>
    </xf>
    <xf numFmtId="0" fontId="23" fillId="28" borderId="24" xfId="0" applyFont="1" applyFill="1" applyBorder="1" applyAlignment="1" applyProtection="1">
      <alignment horizontal="center" vertical="center" wrapText="1"/>
      <protection locked="0"/>
    </xf>
    <xf numFmtId="0" fontId="23" fillId="28" borderId="25" xfId="0" applyFont="1" applyFill="1" applyBorder="1" applyAlignment="1" applyProtection="1">
      <alignment horizontal="center" vertical="center" wrapText="1"/>
      <protection locked="0"/>
    </xf>
    <xf numFmtId="0" fontId="23" fillId="28" borderId="26" xfId="0" applyFont="1" applyFill="1" applyBorder="1" applyAlignment="1" applyProtection="1">
      <alignment horizontal="center" vertical="center" wrapText="1"/>
      <protection locked="0"/>
    </xf>
    <xf numFmtId="0" fontId="22" fillId="28" borderId="14" xfId="42" applyFont="1" applyFill="1" applyBorder="1" applyAlignment="1">
      <alignment horizontal="center" vertical="center"/>
    </xf>
    <xf numFmtId="0" fontId="22" fillId="28" borderId="0" xfId="42" applyFont="1" applyFill="1" applyBorder="1" applyAlignment="1">
      <alignment horizontal="center" vertical="center"/>
    </xf>
    <xf numFmtId="0" fontId="22" fillId="28" borderId="27" xfId="42" applyFont="1" applyFill="1" applyBorder="1" applyAlignment="1">
      <alignment horizontal="center" vertical="center"/>
    </xf>
    <xf numFmtId="0" fontId="22" fillId="28" borderId="28" xfId="42" applyFont="1" applyFill="1" applyBorder="1" applyAlignment="1">
      <alignment horizontal="center" vertical="center"/>
    </xf>
    <xf numFmtId="0" fontId="22" fillId="28" borderId="29" xfId="42" applyFont="1" applyFill="1" applyBorder="1" applyAlignment="1">
      <alignment horizontal="center" vertical="center"/>
    </xf>
    <xf numFmtId="0" fontId="22" fillId="28" borderId="30" xfId="42" applyFont="1" applyFill="1" applyBorder="1" applyAlignment="1">
      <alignment horizontal="center" vertical="center"/>
    </xf>
    <xf numFmtId="0" fontId="20" fillId="29" borderId="18" xfId="0" applyFont="1" applyFill="1" applyBorder="1" applyAlignment="1">
      <alignment horizontal="center" vertical="center"/>
    </xf>
    <xf numFmtId="0" fontId="20" fillId="29" borderId="19" xfId="0" applyFont="1" applyFill="1" applyBorder="1" applyAlignment="1">
      <alignment horizontal="center" vertical="center"/>
    </xf>
    <xf numFmtId="0" fontId="20" fillId="29" borderId="13" xfId="0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</cellXfs>
  <cellStyles count="5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rmal 2 2" xfId="38"/>
    <cellStyle name="Normal 2 3" xfId="39"/>
    <cellStyle name="Normal 3" xfId="40"/>
    <cellStyle name="Normal 4" xfId="41"/>
    <cellStyle name="Normal 5" xfId="42"/>
    <cellStyle name="Note 2" xfId="43"/>
    <cellStyle name="Note 2 2" xfId="44"/>
    <cellStyle name="Note 2 3" xfId="45"/>
    <cellStyle name="Output 2" xfId="46"/>
    <cellStyle name="Title 2" xfId="47"/>
    <cellStyle name="Total 2" xfId="48"/>
    <cellStyle name="Warning Text 2" xfId="49"/>
    <cellStyle name="Нормален" xfId="0" builtinId="0"/>
    <cellStyle name="Нормален 2" xfId="50"/>
    <cellStyle name="Нормален 3" xfId="51"/>
    <cellStyle name="Нормален 4" xfId="52"/>
    <cellStyle name="Нормален 5" xfId="53"/>
  </cellStyles>
  <dxfs count="0"/>
  <tableStyles count="0" defaultTableStyle="TableStyleMedium2" defaultPivotStyle="PivotStyleMedium9"/>
  <colors>
    <mruColors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9"/>
  <sheetViews>
    <sheetView tabSelected="1" view="pageBreakPreview" zoomScaleNormal="100" zoomScaleSheetLayoutView="100" workbookViewId="0">
      <selection activeCell="A2" sqref="A2:F2"/>
    </sheetView>
  </sheetViews>
  <sheetFormatPr defaultRowHeight="15.75" x14ac:dyDescent="0.25"/>
  <cols>
    <col min="1" max="1" width="8.85546875" style="39" customWidth="1"/>
    <col min="2" max="2" width="44.5703125" style="75" customWidth="1"/>
    <col min="3" max="3" width="8.140625" style="39" customWidth="1"/>
    <col min="4" max="4" width="11.85546875" style="14" customWidth="1"/>
    <col min="5" max="5" width="8.85546875" style="14" customWidth="1"/>
    <col min="6" max="6" width="16.140625" style="96" customWidth="1"/>
    <col min="7" max="8" width="9.140625" style="14"/>
    <col min="9" max="9" width="9.7109375" style="14" bestFit="1" customWidth="1"/>
    <col min="10" max="16384" width="9.140625" style="14"/>
  </cols>
  <sheetData>
    <row r="1" spans="1:6" ht="70.5" customHeight="1" x14ac:dyDescent="0.25">
      <c r="A1" s="2" t="s">
        <v>3</v>
      </c>
      <c r="B1" s="124" t="s">
        <v>258</v>
      </c>
      <c r="C1" s="124"/>
      <c r="D1" s="124"/>
      <c r="E1" s="124"/>
      <c r="F1" s="124"/>
    </row>
    <row r="2" spans="1:6" x14ac:dyDescent="0.25">
      <c r="A2" s="125" t="s">
        <v>32</v>
      </c>
      <c r="B2" s="125"/>
      <c r="C2" s="125"/>
      <c r="D2" s="125"/>
      <c r="E2" s="125"/>
      <c r="F2" s="125"/>
    </row>
    <row r="3" spans="1:6" ht="15.75" customHeight="1" x14ac:dyDescent="0.25">
      <c r="A3" s="115" t="s">
        <v>265</v>
      </c>
      <c r="B3" s="116"/>
      <c r="C3" s="116"/>
      <c r="D3" s="116"/>
      <c r="E3" s="116"/>
      <c r="F3" s="117"/>
    </row>
    <row r="4" spans="1:6" ht="15" customHeight="1" x14ac:dyDescent="0.25">
      <c r="A4" s="115"/>
      <c r="B4" s="116"/>
      <c r="C4" s="116"/>
      <c r="D4" s="116"/>
      <c r="E4" s="116"/>
      <c r="F4" s="117"/>
    </row>
    <row r="5" spans="1:6" ht="6" customHeight="1" thickBot="1" x14ac:dyDescent="0.3">
      <c r="A5" s="118"/>
      <c r="B5" s="119"/>
      <c r="C5" s="119"/>
      <c r="D5" s="119"/>
      <c r="E5" s="119"/>
      <c r="F5" s="120"/>
    </row>
    <row r="6" spans="1:6" x14ac:dyDescent="0.25">
      <c r="A6" s="63" t="s">
        <v>0</v>
      </c>
      <c r="B6" s="64" t="s">
        <v>249</v>
      </c>
      <c r="C6" s="63" t="s">
        <v>75</v>
      </c>
      <c r="D6" s="64" t="s">
        <v>76</v>
      </c>
      <c r="E6" s="63" t="s">
        <v>73</v>
      </c>
      <c r="F6" s="84" t="s">
        <v>74</v>
      </c>
    </row>
    <row r="7" spans="1:6" ht="18.75" customHeight="1" x14ac:dyDescent="0.25">
      <c r="A7" s="121" t="s">
        <v>2</v>
      </c>
      <c r="B7" s="122"/>
      <c r="C7" s="122"/>
      <c r="D7" s="122"/>
      <c r="E7" s="122"/>
      <c r="F7" s="123"/>
    </row>
    <row r="8" spans="1:6" ht="31.5" customHeight="1" x14ac:dyDescent="0.25">
      <c r="A8" s="76"/>
      <c r="B8" s="77" t="s">
        <v>68</v>
      </c>
      <c r="C8" s="78"/>
      <c r="D8" s="81"/>
      <c r="E8" s="82"/>
      <c r="F8" s="85"/>
    </row>
    <row r="9" spans="1:6" ht="18.75" x14ac:dyDescent="0.25">
      <c r="A9" s="17">
        <v>1</v>
      </c>
      <c r="B9" s="18" t="s">
        <v>23</v>
      </c>
      <c r="C9" s="19" t="s">
        <v>180</v>
      </c>
      <c r="D9" s="20">
        <v>712</v>
      </c>
      <c r="E9" s="21"/>
      <c r="F9" s="86">
        <f>D9*E9</f>
        <v>0</v>
      </c>
    </row>
    <row r="10" spans="1:6" ht="31.5" x14ac:dyDescent="0.25">
      <c r="A10" s="17">
        <v>2</v>
      </c>
      <c r="B10" s="18" t="s">
        <v>40</v>
      </c>
      <c r="C10" s="19" t="s">
        <v>24</v>
      </c>
      <c r="D10" s="20">
        <v>446.5</v>
      </c>
      <c r="E10" s="21"/>
      <c r="F10" s="86">
        <f t="shared" ref="F10:F73" si="0">D10*E10</f>
        <v>0</v>
      </c>
    </row>
    <row r="11" spans="1:6" ht="47.25" x14ac:dyDescent="0.25">
      <c r="A11" s="17">
        <v>3</v>
      </c>
      <c r="B11" s="18" t="s">
        <v>29</v>
      </c>
      <c r="C11" s="19" t="s">
        <v>181</v>
      </c>
      <c r="D11" s="20">
        <v>356</v>
      </c>
      <c r="E11" s="21"/>
      <c r="F11" s="86">
        <f t="shared" si="0"/>
        <v>0</v>
      </c>
    </row>
    <row r="12" spans="1:6" ht="47.25" x14ac:dyDescent="0.25">
      <c r="A12" s="17">
        <v>4</v>
      </c>
      <c r="B12" s="18" t="s">
        <v>8</v>
      </c>
      <c r="C12" s="68" t="s">
        <v>256</v>
      </c>
      <c r="D12" s="20">
        <v>270</v>
      </c>
      <c r="E12" s="69"/>
      <c r="F12" s="86">
        <f t="shared" si="0"/>
        <v>0</v>
      </c>
    </row>
    <row r="13" spans="1:6" ht="31.5" x14ac:dyDescent="0.25">
      <c r="A13" s="17">
        <v>5</v>
      </c>
      <c r="B13" s="18" t="s">
        <v>41</v>
      </c>
      <c r="C13" s="68" t="s">
        <v>257</v>
      </c>
      <c r="D13" s="20">
        <v>92.5</v>
      </c>
      <c r="E13" s="69"/>
      <c r="F13" s="86">
        <f t="shared" si="0"/>
        <v>0</v>
      </c>
    </row>
    <row r="14" spans="1:6" ht="31.5" x14ac:dyDescent="0.25">
      <c r="A14" s="17">
        <v>6</v>
      </c>
      <c r="B14" s="18" t="s">
        <v>252</v>
      </c>
      <c r="C14" s="68" t="s">
        <v>257</v>
      </c>
      <c r="D14" s="20">
        <v>185</v>
      </c>
      <c r="E14" s="69"/>
      <c r="F14" s="86">
        <f t="shared" si="0"/>
        <v>0</v>
      </c>
    </row>
    <row r="15" spans="1:6" ht="18.75" x14ac:dyDescent="0.25">
      <c r="A15" s="17">
        <v>7</v>
      </c>
      <c r="B15" s="18" t="s">
        <v>7</v>
      </c>
      <c r="C15" s="68" t="s">
        <v>257</v>
      </c>
      <c r="D15" s="20">
        <v>1252</v>
      </c>
      <c r="E15" s="69"/>
      <c r="F15" s="86">
        <f t="shared" si="0"/>
        <v>0</v>
      </c>
    </row>
    <row r="16" spans="1:6" ht="47.25" x14ac:dyDescent="0.25">
      <c r="A16" s="17">
        <v>8</v>
      </c>
      <c r="B16" s="18" t="s">
        <v>30</v>
      </c>
      <c r="C16" s="68" t="s">
        <v>256</v>
      </c>
      <c r="D16" s="20">
        <v>313</v>
      </c>
      <c r="E16" s="69"/>
      <c r="F16" s="86">
        <f t="shared" si="0"/>
        <v>0</v>
      </c>
    </row>
    <row r="17" spans="1:6" ht="47.25" x14ac:dyDescent="0.25">
      <c r="A17" s="17">
        <v>9</v>
      </c>
      <c r="B17" s="18" t="s">
        <v>253</v>
      </c>
      <c r="C17" s="68" t="s">
        <v>256</v>
      </c>
      <c r="D17" s="20">
        <v>187.8</v>
      </c>
      <c r="E17" s="69"/>
      <c r="F17" s="86">
        <f t="shared" si="0"/>
        <v>0</v>
      </c>
    </row>
    <row r="18" spans="1:6" ht="31.5" x14ac:dyDescent="0.25">
      <c r="A18" s="17">
        <v>10</v>
      </c>
      <c r="B18" s="18" t="s">
        <v>31</v>
      </c>
      <c r="C18" s="68" t="s">
        <v>257</v>
      </c>
      <c r="D18" s="20">
        <v>1252</v>
      </c>
      <c r="E18" s="69"/>
      <c r="F18" s="86">
        <f t="shared" si="0"/>
        <v>0</v>
      </c>
    </row>
    <row r="19" spans="1:6" ht="31.5" x14ac:dyDescent="0.25">
      <c r="A19" s="17">
        <v>11</v>
      </c>
      <c r="B19" s="18" t="s">
        <v>254</v>
      </c>
      <c r="C19" s="68" t="s">
        <v>256</v>
      </c>
      <c r="D19" s="20">
        <v>50</v>
      </c>
      <c r="E19" s="69"/>
      <c r="F19" s="86">
        <f t="shared" si="0"/>
        <v>0</v>
      </c>
    </row>
    <row r="20" spans="1:6" ht="47.25" x14ac:dyDescent="0.25">
      <c r="A20" s="17">
        <v>12</v>
      </c>
      <c r="B20" s="18" t="s">
        <v>255</v>
      </c>
      <c r="C20" s="68" t="s">
        <v>257</v>
      </c>
      <c r="D20" s="20">
        <v>1252</v>
      </c>
      <c r="E20" s="69"/>
      <c r="F20" s="86">
        <f t="shared" si="0"/>
        <v>0</v>
      </c>
    </row>
    <row r="21" spans="1:6" ht="31.5" x14ac:dyDescent="0.25">
      <c r="A21" s="17">
        <v>13</v>
      </c>
      <c r="B21" s="70" t="s">
        <v>22</v>
      </c>
      <c r="C21" s="68" t="s">
        <v>256</v>
      </c>
      <c r="D21" s="20">
        <v>20</v>
      </c>
      <c r="E21" s="69"/>
      <c r="F21" s="86">
        <f t="shared" si="0"/>
        <v>0</v>
      </c>
    </row>
    <row r="22" spans="1:6" ht="31.5" x14ac:dyDescent="0.25">
      <c r="A22" s="17">
        <v>14</v>
      </c>
      <c r="B22" s="70" t="s">
        <v>13</v>
      </c>
      <c r="C22" s="68" t="s">
        <v>15</v>
      </c>
      <c r="D22" s="20">
        <v>663</v>
      </c>
      <c r="E22" s="69"/>
      <c r="F22" s="86">
        <f t="shared" si="0"/>
        <v>0</v>
      </c>
    </row>
    <row r="23" spans="1:6" x14ac:dyDescent="0.25">
      <c r="A23" s="22"/>
      <c r="B23" s="23"/>
      <c r="C23" s="24"/>
      <c r="D23" s="25"/>
      <c r="E23" s="21"/>
      <c r="F23" s="86"/>
    </row>
    <row r="24" spans="1:6" ht="31.5" x14ac:dyDescent="0.25">
      <c r="A24" s="76"/>
      <c r="B24" s="77" t="s">
        <v>39</v>
      </c>
      <c r="C24" s="78"/>
      <c r="D24" s="79"/>
      <c r="E24" s="80"/>
      <c r="F24" s="87"/>
    </row>
    <row r="25" spans="1:6" ht="31.5" x14ac:dyDescent="0.25">
      <c r="A25" s="17">
        <v>1</v>
      </c>
      <c r="B25" s="18" t="s">
        <v>36</v>
      </c>
      <c r="C25" s="19" t="s">
        <v>26</v>
      </c>
      <c r="D25" s="20">
        <v>2</v>
      </c>
      <c r="E25" s="21"/>
      <c r="F25" s="86">
        <f t="shared" si="0"/>
        <v>0</v>
      </c>
    </row>
    <row r="26" spans="1:6" ht="31.5" x14ac:dyDescent="0.25">
      <c r="A26" s="17">
        <v>2</v>
      </c>
      <c r="B26" s="18" t="s">
        <v>25</v>
      </c>
      <c r="C26" s="19" t="s">
        <v>24</v>
      </c>
      <c r="D26" s="20">
        <v>35.1</v>
      </c>
      <c r="E26" s="21"/>
      <c r="F26" s="86">
        <f t="shared" si="0"/>
        <v>0</v>
      </c>
    </row>
    <row r="27" spans="1:6" ht="47.25" x14ac:dyDescent="0.25">
      <c r="A27" s="17">
        <v>3</v>
      </c>
      <c r="B27" s="18" t="s">
        <v>42</v>
      </c>
      <c r="C27" s="19" t="s">
        <v>180</v>
      </c>
      <c r="D27" s="20">
        <v>77</v>
      </c>
      <c r="E27" s="21"/>
      <c r="F27" s="86">
        <f t="shared" si="0"/>
        <v>0</v>
      </c>
    </row>
    <row r="28" spans="1:6" ht="63" x14ac:dyDescent="0.25">
      <c r="A28" s="17">
        <v>4</v>
      </c>
      <c r="B28" s="18" t="s">
        <v>43</v>
      </c>
      <c r="C28" s="19" t="s">
        <v>180</v>
      </c>
      <c r="D28" s="20">
        <v>77</v>
      </c>
      <c r="E28" s="21"/>
      <c r="F28" s="86">
        <f t="shared" si="0"/>
        <v>0</v>
      </c>
    </row>
    <row r="29" spans="1:6" ht="47.25" x14ac:dyDescent="0.25">
      <c r="A29" s="17">
        <v>5</v>
      </c>
      <c r="B29" s="18" t="s">
        <v>8</v>
      </c>
      <c r="C29" s="19" t="s">
        <v>181</v>
      </c>
      <c r="D29" s="20">
        <v>45.85</v>
      </c>
      <c r="E29" s="21"/>
      <c r="F29" s="86">
        <f t="shared" si="0"/>
        <v>0</v>
      </c>
    </row>
    <row r="30" spans="1:6" ht="18.75" x14ac:dyDescent="0.25">
      <c r="A30" s="17">
        <v>6</v>
      </c>
      <c r="B30" s="18" t="s">
        <v>7</v>
      </c>
      <c r="C30" s="19" t="s">
        <v>180</v>
      </c>
      <c r="D30" s="20">
        <v>91.7</v>
      </c>
      <c r="E30" s="21"/>
      <c r="F30" s="86">
        <f t="shared" si="0"/>
        <v>0</v>
      </c>
    </row>
    <row r="31" spans="1:6" ht="31.5" x14ac:dyDescent="0.25">
      <c r="A31" s="17">
        <v>7</v>
      </c>
      <c r="B31" s="18" t="s">
        <v>10</v>
      </c>
      <c r="C31" s="19" t="s">
        <v>181</v>
      </c>
      <c r="D31" s="20">
        <v>27.51</v>
      </c>
      <c r="E31" s="21"/>
      <c r="F31" s="86">
        <f t="shared" si="0"/>
        <v>0</v>
      </c>
    </row>
    <row r="32" spans="1:6" ht="18.75" x14ac:dyDescent="0.25">
      <c r="A32" s="17">
        <v>8</v>
      </c>
      <c r="B32" s="18" t="s">
        <v>9</v>
      </c>
      <c r="C32" s="19" t="s">
        <v>180</v>
      </c>
      <c r="D32" s="20">
        <v>91.7</v>
      </c>
      <c r="E32" s="21"/>
      <c r="F32" s="86">
        <f t="shared" si="0"/>
        <v>0</v>
      </c>
    </row>
    <row r="33" spans="1:6" ht="31.5" x14ac:dyDescent="0.25">
      <c r="A33" s="17">
        <v>9</v>
      </c>
      <c r="B33" s="26" t="s">
        <v>61</v>
      </c>
      <c r="C33" s="19" t="s">
        <v>181</v>
      </c>
      <c r="D33" s="20">
        <v>1.05</v>
      </c>
      <c r="E33" s="21"/>
      <c r="F33" s="86">
        <f t="shared" si="0"/>
        <v>0</v>
      </c>
    </row>
    <row r="34" spans="1:6" ht="31.5" x14ac:dyDescent="0.25">
      <c r="A34" s="17">
        <v>10</v>
      </c>
      <c r="B34" s="26" t="s">
        <v>13</v>
      </c>
      <c r="C34" s="19" t="s">
        <v>15</v>
      </c>
      <c r="D34" s="20">
        <v>24.25</v>
      </c>
      <c r="E34" s="21"/>
      <c r="F34" s="86">
        <f t="shared" si="0"/>
        <v>0</v>
      </c>
    </row>
    <row r="35" spans="1:6" ht="31.5" x14ac:dyDescent="0.25">
      <c r="A35" s="17">
        <v>11</v>
      </c>
      <c r="B35" s="26" t="s">
        <v>46</v>
      </c>
      <c r="C35" s="19" t="s">
        <v>15</v>
      </c>
      <c r="D35" s="20">
        <v>21.75</v>
      </c>
      <c r="E35" s="21"/>
      <c r="F35" s="86">
        <f t="shared" si="0"/>
        <v>0</v>
      </c>
    </row>
    <row r="36" spans="1:6" ht="47.25" x14ac:dyDescent="0.25">
      <c r="A36" s="17">
        <v>12</v>
      </c>
      <c r="B36" s="26" t="s">
        <v>14</v>
      </c>
      <c r="C36" s="19" t="s">
        <v>180</v>
      </c>
      <c r="D36" s="20">
        <v>91.7</v>
      </c>
      <c r="E36" s="21"/>
      <c r="F36" s="86">
        <f t="shared" si="0"/>
        <v>0</v>
      </c>
    </row>
    <row r="37" spans="1:6" ht="47.25" x14ac:dyDescent="0.25">
      <c r="A37" s="17">
        <v>13</v>
      </c>
      <c r="B37" s="26" t="s">
        <v>12</v>
      </c>
      <c r="C37" s="19" t="s">
        <v>181</v>
      </c>
      <c r="D37" s="20">
        <v>11</v>
      </c>
      <c r="E37" s="21"/>
      <c r="F37" s="86">
        <f t="shared" si="0"/>
        <v>0</v>
      </c>
    </row>
    <row r="38" spans="1:6" ht="47.25" x14ac:dyDescent="0.25">
      <c r="A38" s="17">
        <v>14</v>
      </c>
      <c r="B38" s="27" t="s">
        <v>44</v>
      </c>
      <c r="C38" s="19" t="s">
        <v>180</v>
      </c>
      <c r="D38" s="20">
        <v>91.7</v>
      </c>
      <c r="E38" s="21"/>
      <c r="F38" s="86">
        <f t="shared" si="0"/>
        <v>0</v>
      </c>
    </row>
    <row r="39" spans="1:6" ht="63" x14ac:dyDescent="0.25">
      <c r="A39" s="17">
        <v>15</v>
      </c>
      <c r="B39" s="26" t="s">
        <v>45</v>
      </c>
      <c r="C39" s="19" t="s">
        <v>180</v>
      </c>
      <c r="D39" s="20">
        <v>91.7</v>
      </c>
      <c r="E39" s="21"/>
      <c r="F39" s="86">
        <f t="shared" si="0"/>
        <v>0</v>
      </c>
    </row>
    <row r="40" spans="1:6" x14ac:dyDescent="0.25">
      <c r="A40" s="17">
        <v>16</v>
      </c>
      <c r="B40" s="71" t="s">
        <v>47</v>
      </c>
      <c r="C40" s="72" t="s">
        <v>26</v>
      </c>
      <c r="D40" s="20">
        <v>1</v>
      </c>
      <c r="E40" s="21"/>
      <c r="F40" s="86">
        <f t="shared" si="0"/>
        <v>0</v>
      </c>
    </row>
    <row r="41" spans="1:6" ht="31.5" x14ac:dyDescent="0.25">
      <c r="A41" s="17">
        <v>17</v>
      </c>
      <c r="B41" s="71" t="s">
        <v>49</v>
      </c>
      <c r="C41" s="72" t="s">
        <v>26</v>
      </c>
      <c r="D41" s="20">
        <v>1</v>
      </c>
      <c r="E41" s="21"/>
      <c r="F41" s="86">
        <f t="shared" si="0"/>
        <v>0</v>
      </c>
    </row>
    <row r="42" spans="1:6" x14ac:dyDescent="0.25">
      <c r="A42" s="17">
        <v>18</v>
      </c>
      <c r="B42" s="71" t="s">
        <v>48</v>
      </c>
      <c r="C42" s="72" t="s">
        <v>26</v>
      </c>
      <c r="D42" s="20">
        <v>1</v>
      </c>
      <c r="E42" s="21"/>
      <c r="F42" s="86">
        <f t="shared" si="0"/>
        <v>0</v>
      </c>
    </row>
    <row r="43" spans="1:6" ht="31.5" x14ac:dyDescent="0.25">
      <c r="A43" s="76"/>
      <c r="B43" s="77" t="s">
        <v>37</v>
      </c>
      <c r="C43" s="78"/>
      <c r="D43" s="79"/>
      <c r="E43" s="80"/>
      <c r="F43" s="87"/>
    </row>
    <row r="44" spans="1:6" ht="47.25" x14ac:dyDescent="0.25">
      <c r="A44" s="17">
        <v>1</v>
      </c>
      <c r="B44" s="18" t="s">
        <v>8</v>
      </c>
      <c r="C44" s="19" t="s">
        <v>181</v>
      </c>
      <c r="D44" s="20">
        <v>69.45</v>
      </c>
      <c r="E44" s="21"/>
      <c r="F44" s="86">
        <f t="shared" si="0"/>
        <v>0</v>
      </c>
    </row>
    <row r="45" spans="1:6" ht="18.75" x14ac:dyDescent="0.25">
      <c r="A45" s="17">
        <v>2</v>
      </c>
      <c r="B45" s="18" t="s">
        <v>7</v>
      </c>
      <c r="C45" s="19" t="s">
        <v>180</v>
      </c>
      <c r="D45" s="20">
        <v>138.9</v>
      </c>
      <c r="E45" s="21"/>
      <c r="F45" s="86">
        <f t="shared" si="0"/>
        <v>0</v>
      </c>
    </row>
    <row r="46" spans="1:6" ht="31.5" x14ac:dyDescent="0.25">
      <c r="A46" s="17">
        <v>3</v>
      </c>
      <c r="B46" s="18" t="s">
        <v>10</v>
      </c>
      <c r="C46" s="19" t="s">
        <v>181</v>
      </c>
      <c r="D46" s="20">
        <v>41.67</v>
      </c>
      <c r="E46" s="21"/>
      <c r="F46" s="86">
        <f t="shared" si="0"/>
        <v>0</v>
      </c>
    </row>
    <row r="47" spans="1:6" ht="18.75" x14ac:dyDescent="0.25">
      <c r="A47" s="17">
        <v>4</v>
      </c>
      <c r="B47" s="18" t="s">
        <v>9</v>
      </c>
      <c r="C47" s="19" t="s">
        <v>180</v>
      </c>
      <c r="D47" s="20">
        <v>138.9</v>
      </c>
      <c r="E47" s="21"/>
      <c r="F47" s="86">
        <f t="shared" si="0"/>
        <v>0</v>
      </c>
    </row>
    <row r="48" spans="1:6" ht="31.5" x14ac:dyDescent="0.25">
      <c r="A48" s="17">
        <v>5</v>
      </c>
      <c r="B48" s="26" t="s">
        <v>61</v>
      </c>
      <c r="C48" s="19" t="s">
        <v>181</v>
      </c>
      <c r="D48" s="20">
        <v>1.2</v>
      </c>
      <c r="E48" s="21"/>
      <c r="F48" s="86">
        <f t="shared" si="0"/>
        <v>0</v>
      </c>
    </row>
    <row r="49" spans="1:6" ht="31.5" x14ac:dyDescent="0.25">
      <c r="A49" s="17">
        <v>6</v>
      </c>
      <c r="B49" s="26" t="s">
        <v>13</v>
      </c>
      <c r="C49" s="19" t="s">
        <v>15</v>
      </c>
      <c r="D49" s="20">
        <v>28.2</v>
      </c>
      <c r="E49" s="21"/>
      <c r="F49" s="86">
        <f>D49*E49</f>
        <v>0</v>
      </c>
    </row>
    <row r="50" spans="1:6" ht="31.5" x14ac:dyDescent="0.25">
      <c r="A50" s="17">
        <v>7</v>
      </c>
      <c r="B50" s="26" t="s">
        <v>46</v>
      </c>
      <c r="C50" s="19" t="s">
        <v>15</v>
      </c>
      <c r="D50" s="20">
        <v>23</v>
      </c>
      <c r="E50" s="21"/>
      <c r="F50" s="86">
        <f t="shared" si="0"/>
        <v>0</v>
      </c>
    </row>
    <row r="51" spans="1:6" ht="47.25" x14ac:dyDescent="0.25">
      <c r="A51" s="17">
        <v>8</v>
      </c>
      <c r="B51" s="26" t="s">
        <v>14</v>
      </c>
      <c r="C51" s="19" t="s">
        <v>180</v>
      </c>
      <c r="D51" s="20">
        <v>138.9</v>
      </c>
      <c r="E51" s="21"/>
      <c r="F51" s="86">
        <f t="shared" si="0"/>
        <v>0</v>
      </c>
    </row>
    <row r="52" spans="1:6" ht="47.25" x14ac:dyDescent="0.25">
      <c r="A52" s="17">
        <v>9</v>
      </c>
      <c r="B52" s="26" t="s">
        <v>12</v>
      </c>
      <c r="C52" s="19" t="s">
        <v>181</v>
      </c>
      <c r="D52" s="20">
        <v>16.670000000000002</v>
      </c>
      <c r="E52" s="21"/>
      <c r="F52" s="86">
        <f t="shared" si="0"/>
        <v>0</v>
      </c>
    </row>
    <row r="53" spans="1:6" ht="47.25" x14ac:dyDescent="0.25">
      <c r="A53" s="17">
        <v>10</v>
      </c>
      <c r="B53" s="27" t="s">
        <v>44</v>
      </c>
      <c r="C53" s="19" t="s">
        <v>180</v>
      </c>
      <c r="D53" s="20">
        <v>138.9</v>
      </c>
      <c r="E53" s="21"/>
      <c r="F53" s="86">
        <f>D53*E53</f>
        <v>0</v>
      </c>
    </row>
    <row r="54" spans="1:6" ht="63" x14ac:dyDescent="0.25">
      <c r="A54" s="17">
        <v>11</v>
      </c>
      <c r="B54" s="26" t="s">
        <v>45</v>
      </c>
      <c r="C54" s="19" t="s">
        <v>180</v>
      </c>
      <c r="D54" s="20">
        <v>138.9</v>
      </c>
      <c r="E54" s="21"/>
      <c r="F54" s="86">
        <f t="shared" si="0"/>
        <v>0</v>
      </c>
    </row>
    <row r="55" spans="1:6" ht="31.5" x14ac:dyDescent="0.25">
      <c r="A55" s="17">
        <v>12</v>
      </c>
      <c r="B55" s="18" t="s">
        <v>50</v>
      </c>
      <c r="C55" s="19" t="s">
        <v>180</v>
      </c>
      <c r="D55" s="20">
        <v>8.64</v>
      </c>
      <c r="E55" s="21"/>
      <c r="F55" s="86">
        <f t="shared" si="0"/>
        <v>0</v>
      </c>
    </row>
    <row r="56" spans="1:6" ht="35.25" customHeight="1" x14ac:dyDescent="0.25">
      <c r="A56" s="17">
        <v>13</v>
      </c>
      <c r="B56" s="26" t="s">
        <v>11</v>
      </c>
      <c r="C56" s="19" t="s">
        <v>181</v>
      </c>
      <c r="D56" s="20">
        <v>1.3</v>
      </c>
      <c r="E56" s="21"/>
      <c r="F56" s="86">
        <f t="shared" si="0"/>
        <v>0</v>
      </c>
    </row>
    <row r="57" spans="1:6" x14ac:dyDescent="0.25">
      <c r="A57" s="17">
        <v>14</v>
      </c>
      <c r="B57" s="71" t="s">
        <v>16</v>
      </c>
      <c r="C57" s="72" t="s">
        <v>1</v>
      </c>
      <c r="D57" s="20">
        <v>1</v>
      </c>
      <c r="E57" s="21"/>
      <c r="F57" s="86">
        <f t="shared" si="0"/>
        <v>0</v>
      </c>
    </row>
    <row r="58" spans="1:6" ht="31.5" x14ac:dyDescent="0.25">
      <c r="A58" s="17">
        <v>15</v>
      </c>
      <c r="B58" s="71" t="s">
        <v>17</v>
      </c>
      <c r="C58" s="72" t="s">
        <v>1</v>
      </c>
      <c r="D58" s="20">
        <v>1</v>
      </c>
      <c r="E58" s="21"/>
      <c r="F58" s="86">
        <f>D58*E58</f>
        <v>0</v>
      </c>
    </row>
    <row r="59" spans="1:6" ht="31.5" x14ac:dyDescent="0.25">
      <c r="A59" s="17">
        <v>16</v>
      </c>
      <c r="B59" s="71" t="s">
        <v>259</v>
      </c>
      <c r="C59" s="72" t="s">
        <v>1</v>
      </c>
      <c r="D59" s="20">
        <v>1</v>
      </c>
      <c r="E59" s="21"/>
      <c r="F59" s="86">
        <f t="shared" si="0"/>
        <v>0</v>
      </c>
    </row>
    <row r="60" spans="1:6" ht="47.25" x14ac:dyDescent="0.25">
      <c r="A60" s="17">
        <v>17</v>
      </c>
      <c r="B60" s="71" t="s">
        <v>260</v>
      </c>
      <c r="C60" s="72" t="s">
        <v>1</v>
      </c>
      <c r="D60" s="20">
        <v>1</v>
      </c>
      <c r="E60" s="21"/>
      <c r="F60" s="86">
        <f t="shared" si="0"/>
        <v>0</v>
      </c>
    </row>
    <row r="61" spans="1:6" ht="31.5" x14ac:dyDescent="0.25">
      <c r="A61" s="17">
        <v>18</v>
      </c>
      <c r="B61" s="71" t="s">
        <v>261</v>
      </c>
      <c r="C61" s="72" t="s">
        <v>1</v>
      </c>
      <c r="D61" s="20">
        <v>1</v>
      </c>
      <c r="E61" s="21"/>
      <c r="F61" s="86">
        <f t="shared" si="0"/>
        <v>0</v>
      </c>
    </row>
    <row r="62" spans="1:6" x14ac:dyDescent="0.25">
      <c r="A62" s="17">
        <v>19</v>
      </c>
      <c r="B62" s="71" t="s">
        <v>262</v>
      </c>
      <c r="C62" s="72" t="s">
        <v>1</v>
      </c>
      <c r="D62" s="20">
        <v>1</v>
      </c>
      <c r="E62" s="21"/>
      <c r="F62" s="86">
        <f t="shared" si="0"/>
        <v>0</v>
      </c>
    </row>
    <row r="63" spans="1:6" ht="31.5" x14ac:dyDescent="0.25">
      <c r="A63" s="76"/>
      <c r="B63" s="77" t="s">
        <v>38</v>
      </c>
      <c r="C63" s="78"/>
      <c r="D63" s="79"/>
      <c r="E63" s="80"/>
      <c r="F63" s="87"/>
    </row>
    <row r="64" spans="1:6" ht="63" x14ac:dyDescent="0.25">
      <c r="A64" s="17">
        <v>1</v>
      </c>
      <c r="B64" s="71" t="s">
        <v>18</v>
      </c>
      <c r="C64" s="72" t="s">
        <v>1</v>
      </c>
      <c r="D64" s="20">
        <v>1</v>
      </c>
      <c r="E64" s="21"/>
      <c r="F64" s="86">
        <f t="shared" si="0"/>
        <v>0</v>
      </c>
    </row>
    <row r="65" spans="1:6" ht="63" x14ac:dyDescent="0.25">
      <c r="A65" s="17">
        <v>2</v>
      </c>
      <c r="B65" s="18" t="s">
        <v>21</v>
      </c>
      <c r="C65" s="19" t="s">
        <v>181</v>
      </c>
      <c r="D65" s="20">
        <v>26.24</v>
      </c>
      <c r="E65" s="21"/>
      <c r="F65" s="86">
        <f t="shared" si="0"/>
        <v>0</v>
      </c>
    </row>
    <row r="66" spans="1:6" ht="18.75" x14ac:dyDescent="0.25">
      <c r="A66" s="17">
        <v>3</v>
      </c>
      <c r="B66" s="18" t="s">
        <v>7</v>
      </c>
      <c r="C66" s="19" t="s">
        <v>180</v>
      </c>
      <c r="D66" s="20">
        <v>65.599999999999994</v>
      </c>
      <c r="E66" s="21"/>
      <c r="F66" s="86">
        <f>D66*E66</f>
        <v>0</v>
      </c>
    </row>
    <row r="67" spans="1:6" ht="31.5" x14ac:dyDescent="0.25">
      <c r="A67" s="17">
        <v>4</v>
      </c>
      <c r="B67" s="18" t="s">
        <v>20</v>
      </c>
      <c r="C67" s="19" t="s">
        <v>181</v>
      </c>
      <c r="D67" s="20">
        <v>16.399999999999999</v>
      </c>
      <c r="E67" s="21"/>
      <c r="F67" s="86">
        <f t="shared" si="0"/>
        <v>0</v>
      </c>
    </row>
    <row r="68" spans="1:6" ht="18.75" x14ac:dyDescent="0.25">
      <c r="A68" s="17">
        <v>5</v>
      </c>
      <c r="B68" s="18" t="s">
        <v>9</v>
      </c>
      <c r="C68" s="19" t="s">
        <v>180</v>
      </c>
      <c r="D68" s="20">
        <v>65.599999999999994</v>
      </c>
      <c r="E68" s="21"/>
      <c r="F68" s="86">
        <f t="shared" si="0"/>
        <v>0</v>
      </c>
    </row>
    <row r="69" spans="1:6" ht="47.25" x14ac:dyDescent="0.25">
      <c r="A69" s="17">
        <v>6</v>
      </c>
      <c r="B69" s="26" t="s">
        <v>14</v>
      </c>
      <c r="C69" s="19" t="s">
        <v>180</v>
      </c>
      <c r="D69" s="20">
        <v>15.9</v>
      </c>
      <c r="E69" s="21"/>
      <c r="F69" s="86">
        <f t="shared" si="0"/>
        <v>0</v>
      </c>
    </row>
    <row r="70" spans="1:6" ht="47.25" x14ac:dyDescent="0.25">
      <c r="A70" s="17">
        <v>7</v>
      </c>
      <c r="B70" s="26" t="s">
        <v>19</v>
      </c>
      <c r="C70" s="19" t="s">
        <v>180</v>
      </c>
      <c r="D70" s="20">
        <v>2.23</v>
      </c>
      <c r="E70" s="21"/>
      <c r="F70" s="86">
        <f t="shared" si="0"/>
        <v>0</v>
      </c>
    </row>
    <row r="71" spans="1:6" ht="47.25" x14ac:dyDescent="0.25">
      <c r="A71" s="17">
        <v>8</v>
      </c>
      <c r="B71" s="26" t="s">
        <v>12</v>
      </c>
      <c r="C71" s="19" t="s">
        <v>181</v>
      </c>
      <c r="D71" s="20">
        <v>1.91</v>
      </c>
      <c r="E71" s="21"/>
      <c r="F71" s="86">
        <f>D71*E71</f>
        <v>0</v>
      </c>
    </row>
    <row r="72" spans="1:6" ht="47.25" x14ac:dyDescent="0.25">
      <c r="A72" s="17">
        <v>9</v>
      </c>
      <c r="B72" s="18" t="s">
        <v>51</v>
      </c>
      <c r="C72" s="19" t="s">
        <v>181</v>
      </c>
      <c r="D72" s="20">
        <v>0.8</v>
      </c>
      <c r="E72" s="21"/>
      <c r="F72" s="86">
        <f t="shared" si="0"/>
        <v>0</v>
      </c>
    </row>
    <row r="73" spans="1:6" ht="31.5" x14ac:dyDescent="0.25">
      <c r="A73" s="17">
        <v>10</v>
      </c>
      <c r="B73" s="18" t="s">
        <v>52</v>
      </c>
      <c r="C73" s="19" t="s">
        <v>181</v>
      </c>
      <c r="D73" s="20">
        <v>15.93</v>
      </c>
      <c r="E73" s="21"/>
      <c r="F73" s="86">
        <f t="shared" si="0"/>
        <v>0</v>
      </c>
    </row>
    <row r="74" spans="1:6" ht="31.5" x14ac:dyDescent="0.25">
      <c r="A74" s="17">
        <v>11</v>
      </c>
      <c r="B74" s="26" t="s">
        <v>62</v>
      </c>
      <c r="C74" s="19" t="s">
        <v>181</v>
      </c>
      <c r="D74" s="20">
        <v>0.5</v>
      </c>
      <c r="E74" s="21"/>
      <c r="F74" s="86">
        <f t="shared" ref="F74:F77" si="1">D74*E74</f>
        <v>0</v>
      </c>
    </row>
    <row r="75" spans="1:6" ht="31.5" x14ac:dyDescent="0.25">
      <c r="A75" s="17">
        <v>12</v>
      </c>
      <c r="B75" s="26" t="s">
        <v>53</v>
      </c>
      <c r="C75" s="19" t="s">
        <v>15</v>
      </c>
      <c r="D75" s="20">
        <v>16.600000000000001</v>
      </c>
      <c r="E75" s="21"/>
      <c r="F75" s="86">
        <f t="shared" si="1"/>
        <v>0</v>
      </c>
    </row>
    <row r="76" spans="1:6" ht="31.5" x14ac:dyDescent="0.25">
      <c r="A76" s="76"/>
      <c r="B76" s="77" t="s">
        <v>69</v>
      </c>
      <c r="C76" s="78"/>
      <c r="D76" s="79"/>
      <c r="E76" s="80"/>
      <c r="F76" s="87"/>
    </row>
    <row r="77" spans="1:6" ht="31.5" x14ac:dyDescent="0.25">
      <c r="A77" s="17">
        <v>1</v>
      </c>
      <c r="B77" s="18" t="s">
        <v>64</v>
      </c>
      <c r="C77" s="19" t="s">
        <v>15</v>
      </c>
      <c r="D77" s="20">
        <v>272.39999999999998</v>
      </c>
      <c r="E77" s="21"/>
      <c r="F77" s="86">
        <f t="shared" si="1"/>
        <v>0</v>
      </c>
    </row>
    <row r="78" spans="1:6" ht="31.5" x14ac:dyDescent="0.25">
      <c r="A78" s="17">
        <v>2</v>
      </c>
      <c r="B78" s="18" t="s">
        <v>65</v>
      </c>
      <c r="C78" s="19" t="s">
        <v>15</v>
      </c>
      <c r="D78" s="20">
        <v>176</v>
      </c>
      <c r="E78" s="21"/>
      <c r="F78" s="86">
        <f>D78*E78</f>
        <v>0</v>
      </c>
    </row>
    <row r="79" spans="1:6" ht="31.5" x14ac:dyDescent="0.25">
      <c r="A79" s="17">
        <v>3</v>
      </c>
      <c r="B79" s="18" t="s">
        <v>66</v>
      </c>
      <c r="C79" s="19" t="s">
        <v>180</v>
      </c>
      <c r="D79" s="20">
        <v>415.6</v>
      </c>
      <c r="E79" s="21"/>
      <c r="F79" s="86">
        <f t="shared" ref="F79:F82" si="2">D79*E79</f>
        <v>0</v>
      </c>
    </row>
    <row r="80" spans="1:6" ht="47.25" x14ac:dyDescent="0.25">
      <c r="A80" s="17">
        <v>4</v>
      </c>
      <c r="B80" s="18" t="s">
        <v>67</v>
      </c>
      <c r="C80" s="19" t="s">
        <v>181</v>
      </c>
      <c r="D80" s="20">
        <v>25</v>
      </c>
      <c r="E80" s="21"/>
      <c r="F80" s="86">
        <f t="shared" si="2"/>
        <v>0</v>
      </c>
    </row>
    <row r="81" spans="1:6" ht="31.5" x14ac:dyDescent="0.25">
      <c r="A81" s="17">
        <v>5</v>
      </c>
      <c r="B81" s="18" t="s">
        <v>63</v>
      </c>
      <c r="C81" s="19" t="s">
        <v>180</v>
      </c>
      <c r="D81" s="20">
        <v>415.6</v>
      </c>
      <c r="E81" s="21"/>
      <c r="F81" s="86">
        <f t="shared" si="2"/>
        <v>0</v>
      </c>
    </row>
    <row r="82" spans="1:6" ht="63" x14ac:dyDescent="0.25">
      <c r="A82" s="17">
        <v>6</v>
      </c>
      <c r="B82" s="18" t="s">
        <v>54</v>
      </c>
      <c r="C82" s="19" t="s">
        <v>181</v>
      </c>
      <c r="D82" s="20">
        <v>121.9</v>
      </c>
      <c r="E82" s="21"/>
      <c r="F82" s="86">
        <f t="shared" si="2"/>
        <v>0</v>
      </c>
    </row>
    <row r="83" spans="1:6" ht="18.75" x14ac:dyDescent="0.25">
      <c r="A83" s="17">
        <v>7</v>
      </c>
      <c r="B83" s="18" t="s">
        <v>7</v>
      </c>
      <c r="C83" s="19" t="s">
        <v>180</v>
      </c>
      <c r="D83" s="20">
        <v>243.8</v>
      </c>
      <c r="E83" s="21"/>
      <c r="F83" s="86">
        <f>D83*E83</f>
        <v>0</v>
      </c>
    </row>
    <row r="84" spans="1:6" ht="31.5" x14ac:dyDescent="0.25">
      <c r="A84" s="17">
        <v>8</v>
      </c>
      <c r="B84" s="18" t="s">
        <v>56</v>
      </c>
      <c r="C84" s="19" t="s">
        <v>181</v>
      </c>
      <c r="D84" s="20">
        <v>60.95</v>
      </c>
      <c r="E84" s="21"/>
      <c r="F84" s="86">
        <f t="shared" ref="F84:F88" si="3">D84*E84</f>
        <v>0</v>
      </c>
    </row>
    <row r="85" spans="1:6" ht="31.5" x14ac:dyDescent="0.25">
      <c r="A85" s="17">
        <v>9</v>
      </c>
      <c r="B85" s="18" t="s">
        <v>57</v>
      </c>
      <c r="C85" s="19" t="s">
        <v>181</v>
      </c>
      <c r="D85" s="20">
        <v>30.48</v>
      </c>
      <c r="E85" s="21"/>
      <c r="F85" s="86">
        <f t="shared" si="3"/>
        <v>0</v>
      </c>
    </row>
    <row r="86" spans="1:6" ht="31.5" x14ac:dyDescent="0.25">
      <c r="A86" s="17">
        <v>10</v>
      </c>
      <c r="B86" s="18" t="s">
        <v>31</v>
      </c>
      <c r="C86" s="19" t="s">
        <v>180</v>
      </c>
      <c r="D86" s="20">
        <v>243.8</v>
      </c>
      <c r="E86" s="21"/>
      <c r="F86" s="86">
        <f t="shared" si="3"/>
        <v>0</v>
      </c>
    </row>
    <row r="87" spans="1:6" ht="31.5" x14ac:dyDescent="0.25">
      <c r="A87" s="17">
        <v>11</v>
      </c>
      <c r="B87" s="18" t="s">
        <v>58</v>
      </c>
      <c r="C87" s="19" t="s">
        <v>181</v>
      </c>
      <c r="D87" s="20">
        <v>9.75</v>
      </c>
      <c r="E87" s="21"/>
      <c r="F87" s="86">
        <f t="shared" si="3"/>
        <v>0</v>
      </c>
    </row>
    <row r="88" spans="1:6" ht="47.25" x14ac:dyDescent="0.25">
      <c r="A88" s="17">
        <v>12</v>
      </c>
      <c r="B88" s="18" t="s">
        <v>59</v>
      </c>
      <c r="C88" s="19" t="s">
        <v>180</v>
      </c>
      <c r="D88" s="20">
        <v>543</v>
      </c>
      <c r="E88" s="21"/>
      <c r="F88" s="86">
        <f t="shared" si="3"/>
        <v>0</v>
      </c>
    </row>
    <row r="89" spans="1:6" ht="31.5" x14ac:dyDescent="0.25">
      <c r="A89" s="17">
        <v>13</v>
      </c>
      <c r="B89" s="18" t="s">
        <v>70</v>
      </c>
      <c r="C89" s="19" t="s">
        <v>180</v>
      </c>
      <c r="D89" s="20">
        <v>73</v>
      </c>
      <c r="E89" s="21"/>
      <c r="F89" s="86">
        <f>D89*E89</f>
        <v>0</v>
      </c>
    </row>
    <row r="90" spans="1:6" ht="31.5" x14ac:dyDescent="0.25">
      <c r="A90" s="17">
        <v>14</v>
      </c>
      <c r="B90" s="18" t="s">
        <v>71</v>
      </c>
      <c r="C90" s="19" t="s">
        <v>180</v>
      </c>
      <c r="D90" s="20">
        <v>9</v>
      </c>
      <c r="E90" s="21"/>
      <c r="F90" s="86">
        <f t="shared" ref="F90:F93" si="4">D90*E90</f>
        <v>0</v>
      </c>
    </row>
    <row r="91" spans="1:6" ht="31.5" x14ac:dyDescent="0.25">
      <c r="A91" s="17">
        <v>15</v>
      </c>
      <c r="B91" s="26" t="s">
        <v>61</v>
      </c>
      <c r="C91" s="19" t="s">
        <v>181</v>
      </c>
      <c r="D91" s="20">
        <v>14.5</v>
      </c>
      <c r="E91" s="21"/>
      <c r="F91" s="86">
        <f t="shared" si="4"/>
        <v>0</v>
      </c>
    </row>
    <row r="92" spans="1:6" ht="63" x14ac:dyDescent="0.25">
      <c r="A92" s="17">
        <v>16</v>
      </c>
      <c r="B92" s="26" t="s">
        <v>72</v>
      </c>
      <c r="C92" s="19" t="s">
        <v>15</v>
      </c>
      <c r="D92" s="20">
        <v>272.39999999999998</v>
      </c>
      <c r="E92" s="21"/>
      <c r="F92" s="86">
        <f t="shared" si="4"/>
        <v>0</v>
      </c>
    </row>
    <row r="93" spans="1:6" ht="47.25" x14ac:dyDescent="0.25">
      <c r="A93" s="17">
        <v>17</v>
      </c>
      <c r="B93" s="26" t="s">
        <v>60</v>
      </c>
      <c r="C93" s="19" t="s">
        <v>15</v>
      </c>
      <c r="D93" s="20">
        <v>210.7</v>
      </c>
      <c r="E93" s="21"/>
      <c r="F93" s="86">
        <f t="shared" si="4"/>
        <v>0</v>
      </c>
    </row>
    <row r="94" spans="1:6" ht="31.5" x14ac:dyDescent="0.25">
      <c r="A94" s="17">
        <v>18</v>
      </c>
      <c r="B94" s="18" t="s">
        <v>55</v>
      </c>
      <c r="C94" s="19" t="s">
        <v>26</v>
      </c>
      <c r="D94" s="20">
        <v>9</v>
      </c>
      <c r="E94" s="21"/>
      <c r="F94" s="86">
        <f>D94*E94</f>
        <v>0</v>
      </c>
    </row>
    <row r="95" spans="1:6" x14ac:dyDescent="0.25">
      <c r="A95" s="59"/>
      <c r="B95" s="73" t="s">
        <v>33</v>
      </c>
      <c r="C95" s="60"/>
      <c r="D95" s="61"/>
      <c r="E95" s="62"/>
      <c r="F95" s="86">
        <f t="shared" ref="F95:F99" si="5">D95*E95</f>
        <v>0</v>
      </c>
    </row>
    <row r="96" spans="1:6" x14ac:dyDescent="0.25">
      <c r="A96" s="17">
        <v>1</v>
      </c>
      <c r="B96" s="18" t="s">
        <v>27</v>
      </c>
      <c r="C96" s="68" t="s">
        <v>26</v>
      </c>
      <c r="D96" s="20">
        <v>2</v>
      </c>
      <c r="E96" s="21"/>
      <c r="F96" s="86">
        <f t="shared" si="5"/>
        <v>0</v>
      </c>
    </row>
    <row r="97" spans="1:8" x14ac:dyDescent="0.25">
      <c r="A97" s="17">
        <v>2</v>
      </c>
      <c r="B97" s="18" t="s">
        <v>28</v>
      </c>
      <c r="C97" s="68" t="s">
        <v>26</v>
      </c>
      <c r="D97" s="20">
        <v>3</v>
      </c>
      <c r="E97" s="21"/>
      <c r="F97" s="86">
        <f t="shared" si="5"/>
        <v>0</v>
      </c>
    </row>
    <row r="98" spans="1:8" ht="47.25" x14ac:dyDescent="0.25">
      <c r="A98" s="17">
        <v>3</v>
      </c>
      <c r="B98" s="71" t="s">
        <v>263</v>
      </c>
      <c r="C98" s="72" t="s">
        <v>1</v>
      </c>
      <c r="D98" s="20">
        <v>20</v>
      </c>
      <c r="E98" s="21"/>
      <c r="F98" s="86">
        <f t="shared" si="5"/>
        <v>0</v>
      </c>
    </row>
    <row r="99" spans="1:8" x14ac:dyDescent="0.25">
      <c r="A99" s="17">
        <v>4</v>
      </c>
      <c r="B99" s="71" t="s">
        <v>264</v>
      </c>
      <c r="C99" s="72" t="s">
        <v>1</v>
      </c>
      <c r="D99" s="20">
        <v>14</v>
      </c>
      <c r="E99" s="21"/>
      <c r="F99" s="86">
        <f t="shared" si="5"/>
        <v>0</v>
      </c>
    </row>
    <row r="100" spans="1:8" x14ac:dyDescent="0.25">
      <c r="A100" s="76"/>
      <c r="B100" s="77" t="s">
        <v>34</v>
      </c>
      <c r="C100" s="78"/>
      <c r="D100" s="79"/>
      <c r="E100" s="80"/>
      <c r="F100" s="87"/>
    </row>
    <row r="101" spans="1:8" ht="31.5" x14ac:dyDescent="0.25">
      <c r="A101" s="17">
        <v>1</v>
      </c>
      <c r="B101" s="18" t="s">
        <v>35</v>
      </c>
      <c r="C101" s="68" t="s">
        <v>26</v>
      </c>
      <c r="D101" s="20">
        <v>3</v>
      </c>
      <c r="E101" s="21"/>
      <c r="F101" s="86">
        <f>D101*E101</f>
        <v>0</v>
      </c>
    </row>
    <row r="102" spans="1:8" x14ac:dyDescent="0.25">
      <c r="A102" s="97" t="s">
        <v>77</v>
      </c>
      <c r="B102" s="98"/>
      <c r="C102" s="98"/>
      <c r="D102" s="98"/>
      <c r="E102" s="99"/>
      <c r="F102" s="88">
        <f>SUM(F9:F101)</f>
        <v>0</v>
      </c>
    </row>
    <row r="103" spans="1:8" x14ac:dyDescent="0.25">
      <c r="A103" s="2"/>
      <c r="B103" s="74"/>
      <c r="C103" s="41"/>
      <c r="D103" s="28"/>
      <c r="E103" s="28"/>
      <c r="F103" s="89"/>
      <c r="G103" s="29"/>
      <c r="H103" s="29"/>
    </row>
    <row r="104" spans="1:8" x14ac:dyDescent="0.25">
      <c r="A104" s="100" t="s">
        <v>175</v>
      </c>
      <c r="B104" s="101"/>
      <c r="C104" s="101"/>
      <c r="D104" s="101"/>
      <c r="E104" s="101"/>
      <c r="F104" s="102"/>
      <c r="G104" s="30"/>
      <c r="H104" s="29"/>
    </row>
    <row r="105" spans="1:8" ht="34.5" x14ac:dyDescent="0.25">
      <c r="A105" s="40">
        <v>1</v>
      </c>
      <c r="B105" s="32" t="s">
        <v>182</v>
      </c>
      <c r="C105" s="40" t="s">
        <v>1</v>
      </c>
      <c r="D105" s="33">
        <v>99</v>
      </c>
      <c r="E105" s="34"/>
      <c r="F105" s="86">
        <f t="shared" ref="F105:F167" si="6">D105*E105</f>
        <v>0</v>
      </c>
      <c r="G105" s="29"/>
      <c r="H105" s="29"/>
    </row>
    <row r="106" spans="1:8" ht="31.5" x14ac:dyDescent="0.25">
      <c r="A106" s="40">
        <v>2</v>
      </c>
      <c r="B106" s="32" t="s">
        <v>78</v>
      </c>
      <c r="C106" s="40" t="s">
        <v>1</v>
      </c>
      <c r="D106" s="33">
        <v>1</v>
      </c>
      <c r="E106" s="34"/>
      <c r="F106" s="86">
        <f t="shared" si="6"/>
        <v>0</v>
      </c>
      <c r="G106" s="29"/>
      <c r="H106" s="29"/>
    </row>
    <row r="107" spans="1:8" x14ac:dyDescent="0.25">
      <c r="A107" s="40">
        <v>3</v>
      </c>
      <c r="B107" s="32" t="s">
        <v>79</v>
      </c>
      <c r="C107" s="40" t="s">
        <v>1</v>
      </c>
      <c r="D107" s="33">
        <v>99</v>
      </c>
      <c r="E107" s="34"/>
      <c r="F107" s="86">
        <f t="shared" si="6"/>
        <v>0</v>
      </c>
      <c r="G107" s="29"/>
      <c r="H107" s="29"/>
    </row>
    <row r="108" spans="1:8" ht="19.5" customHeight="1" x14ac:dyDescent="0.25">
      <c r="A108" s="40">
        <v>4</v>
      </c>
      <c r="B108" s="32" t="s">
        <v>80</v>
      </c>
      <c r="C108" s="40" t="s">
        <v>1</v>
      </c>
      <c r="D108" s="33">
        <v>99</v>
      </c>
      <c r="E108" s="34"/>
      <c r="F108" s="86">
        <f t="shared" si="6"/>
        <v>0</v>
      </c>
      <c r="G108" s="29"/>
      <c r="H108" s="29"/>
    </row>
    <row r="109" spans="1:8" ht="31.5" x14ac:dyDescent="0.25">
      <c r="A109" s="40">
        <v>5</v>
      </c>
      <c r="B109" s="32" t="s">
        <v>81</v>
      </c>
      <c r="C109" s="40" t="s">
        <v>1</v>
      </c>
      <c r="D109" s="33">
        <v>4</v>
      </c>
      <c r="E109" s="34"/>
      <c r="F109" s="86">
        <f t="shared" si="6"/>
        <v>0</v>
      </c>
      <c r="G109" s="29"/>
      <c r="H109" s="29"/>
    </row>
    <row r="110" spans="1:8" ht="31.5" x14ac:dyDescent="0.25">
      <c r="A110" s="40">
        <v>6</v>
      </c>
      <c r="B110" s="32" t="s">
        <v>82</v>
      </c>
      <c r="C110" s="40" t="s">
        <v>1</v>
      </c>
      <c r="D110" s="33">
        <v>4</v>
      </c>
      <c r="E110" s="34"/>
      <c r="F110" s="86">
        <f t="shared" si="6"/>
        <v>0</v>
      </c>
      <c r="G110" s="29"/>
      <c r="H110" s="29"/>
    </row>
    <row r="111" spans="1:8" x14ac:dyDescent="0.25">
      <c r="A111" s="40">
        <v>7</v>
      </c>
      <c r="B111" s="32" t="s">
        <v>83</v>
      </c>
      <c r="C111" s="40" t="s">
        <v>1</v>
      </c>
      <c r="D111" s="33">
        <v>99</v>
      </c>
      <c r="E111" s="34"/>
      <c r="F111" s="86">
        <f t="shared" si="6"/>
        <v>0</v>
      </c>
      <c r="G111" s="29"/>
      <c r="H111" s="29"/>
    </row>
    <row r="112" spans="1:8" ht="31.5" x14ac:dyDescent="0.25">
      <c r="A112" s="40">
        <v>8</v>
      </c>
      <c r="B112" s="32" t="s">
        <v>176</v>
      </c>
      <c r="C112" s="40" t="s">
        <v>1</v>
      </c>
      <c r="D112" s="33">
        <v>1</v>
      </c>
      <c r="E112" s="34"/>
      <c r="F112" s="86">
        <f t="shared" si="6"/>
        <v>0</v>
      </c>
      <c r="G112" s="29"/>
      <c r="H112" s="29"/>
    </row>
    <row r="113" spans="1:8" x14ac:dyDescent="0.25">
      <c r="A113" s="40">
        <v>9</v>
      </c>
      <c r="B113" s="32" t="s">
        <v>84</v>
      </c>
      <c r="C113" s="40" t="s">
        <v>1</v>
      </c>
      <c r="D113" s="33">
        <v>1</v>
      </c>
      <c r="E113" s="34"/>
      <c r="F113" s="86">
        <f t="shared" si="6"/>
        <v>0</v>
      </c>
      <c r="G113" s="29"/>
      <c r="H113" s="29"/>
    </row>
    <row r="114" spans="1:8" x14ac:dyDescent="0.25">
      <c r="A114" s="40">
        <v>10</v>
      </c>
      <c r="B114" s="32" t="s">
        <v>85</v>
      </c>
      <c r="C114" s="40" t="s">
        <v>1</v>
      </c>
      <c r="D114" s="33">
        <v>3</v>
      </c>
      <c r="E114" s="21"/>
      <c r="F114" s="86">
        <f t="shared" si="6"/>
        <v>0</v>
      </c>
    </row>
    <row r="115" spans="1:8" x14ac:dyDescent="0.25">
      <c r="A115" s="40">
        <v>11</v>
      </c>
      <c r="B115" s="32" t="s">
        <v>86</v>
      </c>
      <c r="C115" s="40" t="s">
        <v>1</v>
      </c>
      <c r="D115" s="33">
        <v>2</v>
      </c>
      <c r="E115" s="21"/>
      <c r="F115" s="86">
        <f t="shared" si="6"/>
        <v>0</v>
      </c>
    </row>
    <row r="116" spans="1:8" x14ac:dyDescent="0.25">
      <c r="A116" s="40">
        <v>12</v>
      </c>
      <c r="B116" s="32" t="s">
        <v>177</v>
      </c>
      <c r="C116" s="40" t="s">
        <v>1</v>
      </c>
      <c r="D116" s="33">
        <v>1</v>
      </c>
      <c r="E116" s="21"/>
      <c r="F116" s="86">
        <f t="shared" si="6"/>
        <v>0</v>
      </c>
    </row>
    <row r="117" spans="1:8" x14ac:dyDescent="0.25">
      <c r="A117" s="40">
        <v>13</v>
      </c>
      <c r="B117" s="32" t="s">
        <v>87</v>
      </c>
      <c r="C117" s="40" t="s">
        <v>1</v>
      </c>
      <c r="D117" s="33">
        <v>1</v>
      </c>
      <c r="E117" s="21"/>
      <c r="F117" s="86">
        <f t="shared" si="6"/>
        <v>0</v>
      </c>
    </row>
    <row r="118" spans="1:8" ht="31.5" x14ac:dyDescent="0.25">
      <c r="A118" s="40">
        <v>14</v>
      </c>
      <c r="B118" s="35" t="s">
        <v>88</v>
      </c>
      <c r="C118" s="40" t="s">
        <v>1</v>
      </c>
      <c r="D118" s="33">
        <v>1</v>
      </c>
      <c r="E118" s="21"/>
      <c r="F118" s="86">
        <f t="shared" si="6"/>
        <v>0</v>
      </c>
    </row>
    <row r="119" spans="1:8" ht="47.25" x14ac:dyDescent="0.25">
      <c r="A119" s="40">
        <v>15</v>
      </c>
      <c r="B119" s="32" t="s">
        <v>89</v>
      </c>
      <c r="C119" s="40" t="s">
        <v>1</v>
      </c>
      <c r="D119" s="33">
        <v>2</v>
      </c>
      <c r="E119" s="21"/>
      <c r="F119" s="86">
        <f t="shared" si="6"/>
        <v>0</v>
      </c>
    </row>
    <row r="120" spans="1:8" ht="31.5" x14ac:dyDescent="0.25">
      <c r="A120" s="40">
        <v>16</v>
      </c>
      <c r="B120" s="32" t="s">
        <v>90</v>
      </c>
      <c r="C120" s="40" t="s">
        <v>1</v>
      </c>
      <c r="D120" s="33">
        <v>2</v>
      </c>
      <c r="E120" s="21"/>
      <c r="F120" s="86">
        <f t="shared" si="6"/>
        <v>0</v>
      </c>
    </row>
    <row r="121" spans="1:8" ht="31.5" x14ac:dyDescent="0.25">
      <c r="A121" s="40">
        <v>17</v>
      </c>
      <c r="B121" s="32" t="s">
        <v>91</v>
      </c>
      <c r="C121" s="40" t="s">
        <v>1</v>
      </c>
      <c r="D121" s="33">
        <v>3</v>
      </c>
      <c r="E121" s="21"/>
      <c r="F121" s="86">
        <f t="shared" si="6"/>
        <v>0</v>
      </c>
    </row>
    <row r="122" spans="1:8" ht="31.5" x14ac:dyDescent="0.25">
      <c r="A122" s="40">
        <v>18</v>
      </c>
      <c r="B122" s="32" t="s">
        <v>92</v>
      </c>
      <c r="C122" s="40" t="s">
        <v>1</v>
      </c>
      <c r="D122" s="33">
        <v>7</v>
      </c>
      <c r="E122" s="21"/>
      <c r="F122" s="86">
        <f t="shared" si="6"/>
        <v>0</v>
      </c>
    </row>
    <row r="123" spans="1:8" x14ac:dyDescent="0.25">
      <c r="A123" s="40">
        <v>19</v>
      </c>
      <c r="B123" s="32" t="s">
        <v>93</v>
      </c>
      <c r="C123" s="40" t="s">
        <v>1</v>
      </c>
      <c r="D123" s="33">
        <v>11</v>
      </c>
      <c r="E123" s="21"/>
      <c r="F123" s="86">
        <f t="shared" si="6"/>
        <v>0</v>
      </c>
    </row>
    <row r="124" spans="1:8" x14ac:dyDescent="0.25">
      <c r="A124" s="40">
        <v>20</v>
      </c>
      <c r="B124" s="32" t="s">
        <v>94</v>
      </c>
      <c r="C124" s="40" t="s">
        <v>1</v>
      </c>
      <c r="D124" s="33">
        <v>34</v>
      </c>
      <c r="E124" s="21"/>
      <c r="F124" s="86">
        <f t="shared" si="6"/>
        <v>0</v>
      </c>
    </row>
    <row r="125" spans="1:8" ht="31.5" x14ac:dyDescent="0.25">
      <c r="A125" s="40">
        <v>21</v>
      </c>
      <c r="B125" s="32" t="s">
        <v>95</v>
      </c>
      <c r="C125" s="40" t="s">
        <v>96</v>
      </c>
      <c r="D125" s="33">
        <v>208.2</v>
      </c>
      <c r="E125" s="21"/>
      <c r="F125" s="86">
        <f t="shared" si="6"/>
        <v>0</v>
      </c>
    </row>
    <row r="126" spans="1:8" x14ac:dyDescent="0.25">
      <c r="A126" s="40">
        <v>22</v>
      </c>
      <c r="B126" s="32" t="s">
        <v>97</v>
      </c>
      <c r="C126" s="40" t="s">
        <v>1</v>
      </c>
      <c r="D126" s="33">
        <v>99</v>
      </c>
      <c r="E126" s="21"/>
      <c r="F126" s="86">
        <f t="shared" si="6"/>
        <v>0</v>
      </c>
    </row>
    <row r="127" spans="1:8" x14ac:dyDescent="0.25">
      <c r="A127" s="31"/>
      <c r="B127" s="109" t="s">
        <v>98</v>
      </c>
      <c r="C127" s="109"/>
      <c r="D127" s="109"/>
      <c r="E127" s="16"/>
      <c r="F127" s="86">
        <f t="shared" si="6"/>
        <v>0</v>
      </c>
    </row>
    <row r="128" spans="1:8" ht="31.5" x14ac:dyDescent="0.25">
      <c r="A128" s="40">
        <v>23</v>
      </c>
      <c r="B128" s="32" t="s">
        <v>99</v>
      </c>
      <c r="C128" s="40" t="s">
        <v>96</v>
      </c>
      <c r="D128" s="33">
        <v>225.3</v>
      </c>
      <c r="E128" s="21"/>
      <c r="F128" s="86">
        <f t="shared" si="6"/>
        <v>0</v>
      </c>
    </row>
    <row r="129" spans="1:6" x14ac:dyDescent="0.25">
      <c r="A129" s="40">
        <v>24</v>
      </c>
      <c r="B129" s="32" t="s">
        <v>100</v>
      </c>
      <c r="C129" s="40" t="s">
        <v>96</v>
      </c>
      <c r="D129" s="33">
        <v>291.8</v>
      </c>
      <c r="E129" s="21"/>
      <c r="F129" s="86">
        <f t="shared" si="6"/>
        <v>0</v>
      </c>
    </row>
    <row r="130" spans="1:6" x14ac:dyDescent="0.25">
      <c r="A130" s="40">
        <v>25</v>
      </c>
      <c r="B130" s="32" t="s">
        <v>101</v>
      </c>
      <c r="C130" s="40" t="s">
        <v>96</v>
      </c>
      <c r="D130" s="33">
        <v>58.5</v>
      </c>
      <c r="E130" s="21"/>
      <c r="F130" s="86">
        <f t="shared" si="6"/>
        <v>0</v>
      </c>
    </row>
    <row r="131" spans="1:6" x14ac:dyDescent="0.25">
      <c r="A131" s="40">
        <v>26</v>
      </c>
      <c r="B131" s="32" t="s">
        <v>102</v>
      </c>
      <c r="C131" s="40" t="s">
        <v>96</v>
      </c>
      <c r="D131" s="33">
        <v>71.900000000000006</v>
      </c>
      <c r="E131" s="21"/>
      <c r="F131" s="86">
        <f t="shared" si="6"/>
        <v>0</v>
      </c>
    </row>
    <row r="132" spans="1:6" x14ac:dyDescent="0.25">
      <c r="A132" s="40">
        <v>27</v>
      </c>
      <c r="B132" s="32" t="s">
        <v>103</v>
      </c>
      <c r="C132" s="40" t="s">
        <v>96</v>
      </c>
      <c r="D132" s="33">
        <v>298.5</v>
      </c>
      <c r="E132" s="21"/>
      <c r="F132" s="86">
        <f t="shared" si="6"/>
        <v>0</v>
      </c>
    </row>
    <row r="133" spans="1:6" x14ac:dyDescent="0.25">
      <c r="A133" s="40">
        <v>28</v>
      </c>
      <c r="B133" s="36" t="s">
        <v>104</v>
      </c>
      <c r="C133" s="40" t="s">
        <v>1</v>
      </c>
      <c r="D133" s="33">
        <v>2</v>
      </c>
      <c r="E133" s="21"/>
      <c r="F133" s="86">
        <f t="shared" si="6"/>
        <v>0</v>
      </c>
    </row>
    <row r="134" spans="1:6" x14ac:dyDescent="0.25">
      <c r="A134" s="40">
        <v>29</v>
      </c>
      <c r="B134" s="36" t="s">
        <v>105</v>
      </c>
      <c r="C134" s="40" t="s">
        <v>1</v>
      </c>
      <c r="D134" s="33">
        <v>2</v>
      </c>
      <c r="E134" s="21"/>
      <c r="F134" s="86">
        <f t="shared" si="6"/>
        <v>0</v>
      </c>
    </row>
    <row r="135" spans="1:6" x14ac:dyDescent="0.25">
      <c r="A135" s="40">
        <v>30</v>
      </c>
      <c r="B135" s="36" t="s">
        <v>106</v>
      </c>
      <c r="C135" s="40" t="s">
        <v>1</v>
      </c>
      <c r="D135" s="33">
        <v>79</v>
      </c>
      <c r="E135" s="21"/>
      <c r="F135" s="86">
        <f t="shared" si="6"/>
        <v>0</v>
      </c>
    </row>
    <row r="136" spans="1:6" x14ac:dyDescent="0.25">
      <c r="A136" s="40">
        <v>31</v>
      </c>
      <c r="B136" s="36" t="s">
        <v>107</v>
      </c>
      <c r="C136" s="40" t="s">
        <v>1</v>
      </c>
      <c r="D136" s="33">
        <v>15</v>
      </c>
      <c r="E136" s="21"/>
      <c r="F136" s="86">
        <f t="shared" si="6"/>
        <v>0</v>
      </c>
    </row>
    <row r="137" spans="1:6" x14ac:dyDescent="0.25">
      <c r="A137" s="40">
        <v>32</v>
      </c>
      <c r="B137" s="36" t="s">
        <v>108</v>
      </c>
      <c r="C137" s="40" t="s">
        <v>1</v>
      </c>
      <c r="D137" s="33">
        <v>84</v>
      </c>
      <c r="E137" s="21"/>
      <c r="F137" s="86">
        <f t="shared" si="6"/>
        <v>0</v>
      </c>
    </row>
    <row r="138" spans="1:6" x14ac:dyDescent="0.25">
      <c r="A138" s="40">
        <v>33</v>
      </c>
      <c r="B138" s="36" t="s">
        <v>107</v>
      </c>
      <c r="C138" s="40" t="s">
        <v>1</v>
      </c>
      <c r="D138" s="33">
        <v>15</v>
      </c>
      <c r="E138" s="21"/>
      <c r="F138" s="86">
        <f t="shared" si="6"/>
        <v>0</v>
      </c>
    </row>
    <row r="139" spans="1:6" x14ac:dyDescent="0.25">
      <c r="A139" s="40">
        <v>34</v>
      </c>
      <c r="B139" s="36" t="s">
        <v>109</v>
      </c>
      <c r="C139" s="40" t="s">
        <v>1</v>
      </c>
      <c r="D139" s="33">
        <v>9</v>
      </c>
      <c r="E139" s="21"/>
      <c r="F139" s="86">
        <f t="shared" si="6"/>
        <v>0</v>
      </c>
    </row>
    <row r="140" spans="1:6" x14ac:dyDescent="0.25">
      <c r="A140" s="40">
        <v>35</v>
      </c>
      <c r="B140" s="36" t="s">
        <v>110</v>
      </c>
      <c r="C140" s="40" t="s">
        <v>1</v>
      </c>
      <c r="D140" s="33">
        <v>25</v>
      </c>
      <c r="E140" s="21"/>
      <c r="F140" s="86">
        <f t="shared" si="6"/>
        <v>0</v>
      </c>
    </row>
    <row r="141" spans="1:6" x14ac:dyDescent="0.25">
      <c r="A141" s="40">
        <v>36</v>
      </c>
      <c r="B141" s="36" t="s">
        <v>111</v>
      </c>
      <c r="C141" s="40" t="s">
        <v>1</v>
      </c>
      <c r="D141" s="33">
        <v>2</v>
      </c>
      <c r="E141" s="21"/>
      <c r="F141" s="86">
        <f t="shared" si="6"/>
        <v>0</v>
      </c>
    </row>
    <row r="142" spans="1:6" x14ac:dyDescent="0.25">
      <c r="A142" s="40">
        <v>37</v>
      </c>
      <c r="B142" s="32" t="s">
        <v>112</v>
      </c>
      <c r="C142" s="40" t="s">
        <v>1</v>
      </c>
      <c r="D142" s="33">
        <v>4</v>
      </c>
      <c r="E142" s="21"/>
      <c r="F142" s="86">
        <f t="shared" si="6"/>
        <v>0</v>
      </c>
    </row>
    <row r="143" spans="1:6" x14ac:dyDescent="0.25">
      <c r="A143" s="40">
        <v>38</v>
      </c>
      <c r="B143" s="32" t="s">
        <v>113</v>
      </c>
      <c r="C143" s="40" t="s">
        <v>1</v>
      </c>
      <c r="D143" s="33">
        <v>7</v>
      </c>
      <c r="E143" s="21"/>
      <c r="F143" s="86">
        <f t="shared" si="6"/>
        <v>0</v>
      </c>
    </row>
    <row r="144" spans="1:6" x14ac:dyDescent="0.25">
      <c r="A144" s="40">
        <v>39</v>
      </c>
      <c r="B144" s="32" t="s">
        <v>114</v>
      </c>
      <c r="C144" s="40" t="s">
        <v>1</v>
      </c>
      <c r="D144" s="33">
        <v>1</v>
      </c>
      <c r="E144" s="21"/>
      <c r="F144" s="86">
        <f t="shared" si="6"/>
        <v>0</v>
      </c>
    </row>
    <row r="145" spans="1:6" ht="31.5" x14ac:dyDescent="0.25">
      <c r="A145" s="40">
        <v>40</v>
      </c>
      <c r="B145" s="32" t="s">
        <v>115</v>
      </c>
      <c r="C145" s="40" t="s">
        <v>1</v>
      </c>
      <c r="D145" s="33">
        <v>3</v>
      </c>
      <c r="E145" s="21"/>
      <c r="F145" s="86">
        <f t="shared" si="6"/>
        <v>0</v>
      </c>
    </row>
    <row r="146" spans="1:6" x14ac:dyDescent="0.25">
      <c r="A146" s="40">
        <v>41</v>
      </c>
      <c r="B146" s="32" t="s">
        <v>116</v>
      </c>
      <c r="C146" s="40" t="s">
        <v>1</v>
      </c>
      <c r="D146" s="33">
        <v>5</v>
      </c>
      <c r="E146" s="21"/>
      <c r="F146" s="86">
        <f t="shared" si="6"/>
        <v>0</v>
      </c>
    </row>
    <row r="147" spans="1:6" x14ac:dyDescent="0.25">
      <c r="A147" s="40">
        <v>42</v>
      </c>
      <c r="B147" s="32" t="s">
        <v>117</v>
      </c>
      <c r="C147" s="40" t="s">
        <v>1</v>
      </c>
      <c r="D147" s="33">
        <v>2</v>
      </c>
      <c r="E147" s="21"/>
      <c r="F147" s="86">
        <f t="shared" si="6"/>
        <v>0</v>
      </c>
    </row>
    <row r="148" spans="1:6" x14ac:dyDescent="0.25">
      <c r="A148" s="40">
        <v>43</v>
      </c>
      <c r="B148" s="32" t="s">
        <v>118</v>
      </c>
      <c r="C148" s="40" t="s">
        <v>1</v>
      </c>
      <c r="D148" s="33">
        <v>7</v>
      </c>
      <c r="E148" s="21"/>
      <c r="F148" s="86">
        <f t="shared" si="6"/>
        <v>0</v>
      </c>
    </row>
    <row r="149" spans="1:6" x14ac:dyDescent="0.25">
      <c r="A149" s="40">
        <v>44</v>
      </c>
      <c r="B149" s="32" t="s">
        <v>119</v>
      </c>
      <c r="C149" s="40" t="s">
        <v>1</v>
      </c>
      <c r="D149" s="33">
        <v>4</v>
      </c>
      <c r="E149" s="21"/>
      <c r="F149" s="86">
        <f t="shared" si="6"/>
        <v>0</v>
      </c>
    </row>
    <row r="150" spans="1:6" x14ac:dyDescent="0.25">
      <c r="A150" s="40"/>
      <c r="B150" s="109" t="s">
        <v>120</v>
      </c>
      <c r="C150" s="109"/>
      <c r="D150" s="109"/>
      <c r="E150" s="15"/>
      <c r="F150" s="86">
        <f t="shared" si="6"/>
        <v>0</v>
      </c>
    </row>
    <row r="151" spans="1:6" x14ac:dyDescent="0.25">
      <c r="A151" s="40">
        <v>46</v>
      </c>
      <c r="B151" s="35" t="s">
        <v>121</v>
      </c>
      <c r="C151" s="40" t="s">
        <v>1</v>
      </c>
      <c r="D151" s="37">
        <v>1</v>
      </c>
      <c r="E151" s="38"/>
      <c r="F151" s="86">
        <f t="shared" si="6"/>
        <v>0</v>
      </c>
    </row>
    <row r="152" spans="1:6" ht="31.5" x14ac:dyDescent="0.25">
      <c r="A152" s="40">
        <v>47</v>
      </c>
      <c r="B152" s="35" t="s">
        <v>122</v>
      </c>
      <c r="C152" s="40" t="s">
        <v>1</v>
      </c>
      <c r="D152" s="37">
        <v>1</v>
      </c>
      <c r="E152" s="38"/>
      <c r="F152" s="86">
        <f t="shared" si="6"/>
        <v>0</v>
      </c>
    </row>
    <row r="153" spans="1:6" ht="31.5" x14ac:dyDescent="0.25">
      <c r="A153" s="40">
        <v>48</v>
      </c>
      <c r="B153" s="35" t="s">
        <v>123</v>
      </c>
      <c r="C153" s="40" t="s">
        <v>1</v>
      </c>
      <c r="D153" s="37">
        <v>1</v>
      </c>
      <c r="E153" s="38"/>
      <c r="F153" s="86">
        <f t="shared" si="6"/>
        <v>0</v>
      </c>
    </row>
    <row r="154" spans="1:6" x14ac:dyDescent="0.25">
      <c r="A154" s="40">
        <v>49</v>
      </c>
      <c r="B154" s="35" t="s">
        <v>124</v>
      </c>
      <c r="C154" s="40" t="s">
        <v>125</v>
      </c>
      <c r="D154" s="37">
        <v>549.29999999999995</v>
      </c>
      <c r="E154" s="38"/>
      <c r="F154" s="86">
        <f t="shared" si="6"/>
        <v>0</v>
      </c>
    </row>
    <row r="155" spans="1:6" ht="31.5" x14ac:dyDescent="0.25">
      <c r="A155" s="40">
        <v>50</v>
      </c>
      <c r="B155" s="35" t="s">
        <v>126</v>
      </c>
      <c r="C155" s="40" t="s">
        <v>125</v>
      </c>
      <c r="D155" s="37">
        <v>40.6</v>
      </c>
      <c r="E155" s="38"/>
      <c r="F155" s="86">
        <f t="shared" si="6"/>
        <v>0</v>
      </c>
    </row>
    <row r="156" spans="1:6" x14ac:dyDescent="0.25">
      <c r="A156" s="40">
        <v>51</v>
      </c>
      <c r="B156" s="35" t="s">
        <v>127</v>
      </c>
      <c r="C156" s="40" t="s">
        <v>125</v>
      </c>
      <c r="D156" s="37">
        <v>70.8</v>
      </c>
      <c r="E156" s="38"/>
      <c r="F156" s="86">
        <f t="shared" si="6"/>
        <v>0</v>
      </c>
    </row>
    <row r="157" spans="1:6" x14ac:dyDescent="0.25">
      <c r="A157" s="40">
        <v>52</v>
      </c>
      <c r="B157" s="35" t="s">
        <v>128</v>
      </c>
      <c r="C157" s="40" t="s">
        <v>125</v>
      </c>
      <c r="D157" s="37">
        <v>543.9</v>
      </c>
      <c r="E157" s="38"/>
      <c r="F157" s="86">
        <f t="shared" si="6"/>
        <v>0</v>
      </c>
    </row>
    <row r="158" spans="1:6" ht="31.5" x14ac:dyDescent="0.25">
      <c r="A158" s="40">
        <v>53</v>
      </c>
      <c r="B158" s="35" t="s">
        <v>178</v>
      </c>
      <c r="C158" s="40" t="s">
        <v>1</v>
      </c>
      <c r="D158" s="37">
        <v>1</v>
      </c>
      <c r="E158" s="38"/>
      <c r="F158" s="86">
        <f t="shared" si="6"/>
        <v>0</v>
      </c>
    </row>
    <row r="159" spans="1:6" ht="31.5" x14ac:dyDescent="0.25">
      <c r="A159" s="40">
        <v>54</v>
      </c>
      <c r="B159" s="35" t="s">
        <v>179</v>
      </c>
      <c r="C159" s="40" t="s">
        <v>1</v>
      </c>
      <c r="D159" s="37">
        <v>1</v>
      </c>
      <c r="E159" s="38"/>
      <c r="F159" s="86">
        <f t="shared" si="6"/>
        <v>0</v>
      </c>
    </row>
    <row r="160" spans="1:6" ht="31.5" x14ac:dyDescent="0.25">
      <c r="A160" s="40">
        <v>55</v>
      </c>
      <c r="B160" s="32" t="s">
        <v>129</v>
      </c>
      <c r="C160" s="40" t="s">
        <v>1</v>
      </c>
      <c r="D160" s="37">
        <v>1</v>
      </c>
      <c r="E160" s="38"/>
      <c r="F160" s="86">
        <f t="shared" si="6"/>
        <v>0</v>
      </c>
    </row>
    <row r="161" spans="1:6" x14ac:dyDescent="0.25">
      <c r="A161" s="40">
        <v>56</v>
      </c>
      <c r="B161" s="32" t="s">
        <v>130</v>
      </c>
      <c r="C161" s="40" t="s">
        <v>1</v>
      </c>
      <c r="D161" s="37">
        <v>1</v>
      </c>
      <c r="E161" s="38"/>
      <c r="F161" s="86">
        <f t="shared" si="6"/>
        <v>0</v>
      </c>
    </row>
    <row r="162" spans="1:6" x14ac:dyDescent="0.25">
      <c r="A162" s="40">
        <v>57</v>
      </c>
      <c r="B162" s="32" t="s">
        <v>131</v>
      </c>
      <c r="C162" s="42" t="s">
        <v>96</v>
      </c>
      <c r="D162" s="37">
        <v>13.6</v>
      </c>
      <c r="E162" s="38"/>
      <c r="F162" s="86">
        <f t="shared" si="6"/>
        <v>0</v>
      </c>
    </row>
    <row r="163" spans="1:6" x14ac:dyDescent="0.25">
      <c r="A163" s="40">
        <v>58</v>
      </c>
      <c r="B163" s="32" t="s">
        <v>132</v>
      </c>
      <c r="C163" s="40" t="s">
        <v>1</v>
      </c>
      <c r="D163" s="37">
        <v>3</v>
      </c>
      <c r="E163" s="38"/>
      <c r="F163" s="86">
        <f t="shared" si="6"/>
        <v>0</v>
      </c>
    </row>
    <row r="164" spans="1:6" x14ac:dyDescent="0.25">
      <c r="A164" s="40">
        <v>59</v>
      </c>
      <c r="B164" s="32" t="s">
        <v>133</v>
      </c>
      <c r="C164" s="40" t="s">
        <v>1</v>
      </c>
      <c r="D164" s="37">
        <v>1</v>
      </c>
      <c r="E164" s="38"/>
      <c r="F164" s="86">
        <f t="shared" si="6"/>
        <v>0</v>
      </c>
    </row>
    <row r="165" spans="1:6" x14ac:dyDescent="0.25">
      <c r="A165" s="40">
        <v>60</v>
      </c>
      <c r="B165" s="32" t="s">
        <v>134</v>
      </c>
      <c r="C165" s="40" t="s">
        <v>1</v>
      </c>
      <c r="D165" s="37">
        <v>1</v>
      </c>
      <c r="E165" s="38"/>
      <c r="F165" s="86">
        <f t="shared" si="6"/>
        <v>0</v>
      </c>
    </row>
    <row r="166" spans="1:6" x14ac:dyDescent="0.25">
      <c r="A166" s="40">
        <v>61</v>
      </c>
      <c r="B166" s="32" t="s">
        <v>135</v>
      </c>
      <c r="C166" s="40" t="s">
        <v>1</v>
      </c>
      <c r="D166" s="37">
        <v>1</v>
      </c>
      <c r="E166" s="38"/>
      <c r="F166" s="86">
        <f t="shared" si="6"/>
        <v>0</v>
      </c>
    </row>
    <row r="167" spans="1:6" ht="27.75" customHeight="1" x14ac:dyDescent="0.25">
      <c r="A167" s="40">
        <v>62</v>
      </c>
      <c r="B167" s="35" t="s">
        <v>250</v>
      </c>
      <c r="C167" s="40" t="s">
        <v>96</v>
      </c>
      <c r="D167" s="37">
        <v>225.3</v>
      </c>
      <c r="E167" s="38"/>
      <c r="F167" s="86">
        <f t="shared" si="6"/>
        <v>0</v>
      </c>
    </row>
    <row r="168" spans="1:6" x14ac:dyDescent="0.25">
      <c r="A168" s="110" t="s">
        <v>165</v>
      </c>
      <c r="B168" s="110"/>
      <c r="C168" s="110"/>
      <c r="D168" s="110"/>
      <c r="E168" s="110"/>
      <c r="F168" s="88">
        <f>SUM(F105:F167)</f>
        <v>0</v>
      </c>
    </row>
    <row r="169" spans="1:6" x14ac:dyDescent="0.25">
      <c r="A169" s="111" t="s">
        <v>183</v>
      </c>
      <c r="B169" s="111"/>
      <c r="C169" s="111"/>
      <c r="D169" s="111"/>
      <c r="E169" s="111"/>
      <c r="F169" s="111"/>
    </row>
    <row r="170" spans="1:6" x14ac:dyDescent="0.25">
      <c r="A170" s="3"/>
      <c r="B170" s="4" t="s">
        <v>137</v>
      </c>
      <c r="C170" s="43"/>
      <c r="D170" s="5"/>
      <c r="E170" s="5"/>
      <c r="F170" s="90"/>
    </row>
    <row r="171" spans="1:6" ht="31.5" x14ac:dyDescent="0.25">
      <c r="A171" s="6" t="s">
        <v>136</v>
      </c>
      <c r="B171" s="7" t="s">
        <v>138</v>
      </c>
      <c r="C171" s="8" t="s">
        <v>1</v>
      </c>
      <c r="D171" s="9">
        <v>1</v>
      </c>
      <c r="E171" s="10"/>
      <c r="F171" s="91">
        <f>E171*D171</f>
        <v>0</v>
      </c>
    </row>
    <row r="172" spans="1:6" ht="31.5" x14ac:dyDescent="0.25">
      <c r="A172" s="6" t="s">
        <v>162</v>
      </c>
      <c r="B172" s="7" t="s">
        <v>139</v>
      </c>
      <c r="C172" s="8" t="s">
        <v>1</v>
      </c>
      <c r="D172" s="9">
        <v>1</v>
      </c>
      <c r="E172" s="10"/>
      <c r="F172" s="91">
        <f t="shared" ref="F172:F204" si="7">E172*D172</f>
        <v>0</v>
      </c>
    </row>
    <row r="173" spans="1:6" ht="31.5" x14ac:dyDescent="0.25">
      <c r="A173" s="6" t="s">
        <v>184</v>
      </c>
      <c r="B173" s="7" t="s">
        <v>140</v>
      </c>
      <c r="C173" s="8" t="s">
        <v>1</v>
      </c>
      <c r="D173" s="9">
        <v>1</v>
      </c>
      <c r="E173" s="10"/>
      <c r="F173" s="91">
        <f t="shared" si="7"/>
        <v>0</v>
      </c>
    </row>
    <row r="174" spans="1:6" ht="31.5" x14ac:dyDescent="0.25">
      <c r="A174" s="6" t="s">
        <v>185</v>
      </c>
      <c r="B174" s="7" t="s">
        <v>141</v>
      </c>
      <c r="C174" s="8" t="s">
        <v>1</v>
      </c>
      <c r="D174" s="9">
        <v>1</v>
      </c>
      <c r="E174" s="10"/>
      <c r="F174" s="91">
        <f t="shared" si="7"/>
        <v>0</v>
      </c>
    </row>
    <row r="175" spans="1:6" ht="18.75" x14ac:dyDescent="0.25">
      <c r="A175" s="6" t="s">
        <v>186</v>
      </c>
      <c r="B175" s="7" t="s">
        <v>142</v>
      </c>
      <c r="C175" s="8" t="s">
        <v>167</v>
      </c>
      <c r="D175" s="9">
        <v>3.8</v>
      </c>
      <c r="E175" s="10"/>
      <c r="F175" s="91">
        <f t="shared" si="7"/>
        <v>0</v>
      </c>
    </row>
    <row r="176" spans="1:6" ht="31.5" x14ac:dyDescent="0.25">
      <c r="A176" s="6" t="s">
        <v>187</v>
      </c>
      <c r="B176" s="7" t="s">
        <v>143</v>
      </c>
      <c r="C176" s="8" t="s">
        <v>168</v>
      </c>
      <c r="D176" s="9">
        <v>113.61</v>
      </c>
      <c r="E176" s="10"/>
      <c r="F176" s="91">
        <f t="shared" si="7"/>
        <v>0</v>
      </c>
    </row>
    <row r="177" spans="1:6" ht="18.75" x14ac:dyDescent="0.25">
      <c r="A177" s="6" t="s">
        <v>188</v>
      </c>
      <c r="B177" s="11" t="s">
        <v>144</v>
      </c>
      <c r="C177" s="8" t="s">
        <v>168</v>
      </c>
      <c r="D177" s="9">
        <v>14.06</v>
      </c>
      <c r="E177" s="10"/>
      <c r="F177" s="91">
        <f t="shared" si="7"/>
        <v>0</v>
      </c>
    </row>
    <row r="178" spans="1:6" ht="18.75" x14ac:dyDescent="0.25">
      <c r="A178" s="6" t="s">
        <v>189</v>
      </c>
      <c r="B178" s="11" t="s">
        <v>145</v>
      </c>
      <c r="C178" s="8" t="s">
        <v>168</v>
      </c>
      <c r="D178" s="9">
        <v>21.09</v>
      </c>
      <c r="E178" s="10"/>
      <c r="F178" s="91">
        <f t="shared" si="7"/>
        <v>0</v>
      </c>
    </row>
    <row r="179" spans="1:6" ht="47.25" x14ac:dyDescent="0.25">
      <c r="A179" s="6" t="s">
        <v>190</v>
      </c>
      <c r="B179" s="11" t="s">
        <v>146</v>
      </c>
      <c r="C179" s="8" t="s">
        <v>147</v>
      </c>
      <c r="D179" s="9">
        <v>525</v>
      </c>
      <c r="E179" s="10"/>
      <c r="F179" s="91">
        <f t="shared" si="7"/>
        <v>0</v>
      </c>
    </row>
    <row r="180" spans="1:6" x14ac:dyDescent="0.25">
      <c r="A180" s="6" t="s">
        <v>191</v>
      </c>
      <c r="B180" s="11" t="s">
        <v>148</v>
      </c>
      <c r="C180" s="8" t="s">
        <v>147</v>
      </c>
      <c r="D180" s="9">
        <v>525</v>
      </c>
      <c r="E180" s="10"/>
      <c r="F180" s="91">
        <f t="shared" si="7"/>
        <v>0</v>
      </c>
    </row>
    <row r="181" spans="1:6" ht="50.25" x14ac:dyDescent="0.25">
      <c r="A181" s="6" t="s">
        <v>192</v>
      </c>
      <c r="B181" s="11" t="s">
        <v>169</v>
      </c>
      <c r="C181" s="8" t="s">
        <v>147</v>
      </c>
      <c r="D181" s="9">
        <v>400</v>
      </c>
      <c r="E181" s="10"/>
      <c r="F181" s="91">
        <f t="shared" si="7"/>
        <v>0</v>
      </c>
    </row>
    <row r="182" spans="1:6" ht="31.5" x14ac:dyDescent="0.25">
      <c r="A182" s="6" t="s">
        <v>193</v>
      </c>
      <c r="B182" s="11" t="s">
        <v>149</v>
      </c>
      <c r="C182" s="8" t="s">
        <v>147</v>
      </c>
      <c r="D182" s="9">
        <v>400</v>
      </c>
      <c r="E182" s="10"/>
      <c r="F182" s="91">
        <f t="shared" si="7"/>
        <v>0</v>
      </c>
    </row>
    <row r="183" spans="1:6" ht="34.5" x14ac:dyDescent="0.25">
      <c r="A183" s="6" t="s">
        <v>194</v>
      </c>
      <c r="B183" s="11" t="s">
        <v>170</v>
      </c>
      <c r="C183" s="8" t="s">
        <v>147</v>
      </c>
      <c r="D183" s="9">
        <v>100</v>
      </c>
      <c r="E183" s="10"/>
      <c r="F183" s="91">
        <f t="shared" si="7"/>
        <v>0</v>
      </c>
    </row>
    <row r="184" spans="1:6" ht="31.5" x14ac:dyDescent="0.25">
      <c r="A184" s="6" t="s">
        <v>195</v>
      </c>
      <c r="B184" s="11" t="s">
        <v>149</v>
      </c>
      <c r="C184" s="8" t="s">
        <v>147</v>
      </c>
      <c r="D184" s="9">
        <v>100</v>
      </c>
      <c r="E184" s="10"/>
      <c r="F184" s="91">
        <f t="shared" si="7"/>
        <v>0</v>
      </c>
    </row>
    <row r="185" spans="1:6" ht="34.5" x14ac:dyDescent="0.25">
      <c r="A185" s="6" t="s">
        <v>196</v>
      </c>
      <c r="B185" s="11" t="s">
        <v>171</v>
      </c>
      <c r="C185" s="8" t="s">
        <v>147</v>
      </c>
      <c r="D185" s="9">
        <v>5</v>
      </c>
      <c r="E185" s="10"/>
      <c r="F185" s="91">
        <f t="shared" si="7"/>
        <v>0</v>
      </c>
    </row>
    <row r="186" spans="1:6" ht="31.5" x14ac:dyDescent="0.25">
      <c r="A186" s="6" t="s">
        <v>197</v>
      </c>
      <c r="B186" s="11" t="s">
        <v>149</v>
      </c>
      <c r="C186" s="8" t="s">
        <v>147</v>
      </c>
      <c r="D186" s="9">
        <v>5</v>
      </c>
      <c r="E186" s="10"/>
      <c r="F186" s="91">
        <f t="shared" si="7"/>
        <v>0</v>
      </c>
    </row>
    <row r="187" spans="1:6" ht="18.75" x14ac:dyDescent="0.25">
      <c r="A187" s="6" t="s">
        <v>198</v>
      </c>
      <c r="B187" s="11" t="s">
        <v>172</v>
      </c>
      <c r="C187" s="8" t="s">
        <v>147</v>
      </c>
      <c r="D187" s="9">
        <v>20</v>
      </c>
      <c r="E187" s="10"/>
      <c r="F187" s="91">
        <f t="shared" si="7"/>
        <v>0</v>
      </c>
    </row>
    <row r="188" spans="1:6" ht="31.5" x14ac:dyDescent="0.25">
      <c r="A188" s="6" t="s">
        <v>199</v>
      </c>
      <c r="B188" s="11" t="s">
        <v>149</v>
      </c>
      <c r="C188" s="8" t="s">
        <v>147</v>
      </c>
      <c r="D188" s="9">
        <v>20</v>
      </c>
      <c r="E188" s="10"/>
      <c r="F188" s="91">
        <f t="shared" si="7"/>
        <v>0</v>
      </c>
    </row>
    <row r="189" spans="1:6" ht="31.5" x14ac:dyDescent="0.25">
      <c r="A189" s="6" t="s">
        <v>200</v>
      </c>
      <c r="B189" s="11" t="s">
        <v>150</v>
      </c>
      <c r="C189" s="8" t="s">
        <v>1</v>
      </c>
      <c r="D189" s="9">
        <v>22</v>
      </c>
      <c r="E189" s="10"/>
      <c r="F189" s="91">
        <f t="shared" si="7"/>
        <v>0</v>
      </c>
    </row>
    <row r="190" spans="1:6" x14ac:dyDescent="0.25">
      <c r="A190" s="6" t="s">
        <v>201</v>
      </c>
      <c r="B190" s="11" t="s">
        <v>151</v>
      </c>
      <c r="C190" s="8" t="s">
        <v>1</v>
      </c>
      <c r="D190" s="9">
        <v>22</v>
      </c>
      <c r="E190" s="10"/>
      <c r="F190" s="91">
        <f>E190*D190</f>
        <v>0</v>
      </c>
    </row>
    <row r="191" spans="1:6" ht="63" x14ac:dyDescent="0.25">
      <c r="A191" s="6" t="s">
        <v>202</v>
      </c>
      <c r="B191" s="11" t="s">
        <v>152</v>
      </c>
      <c r="C191" s="8" t="s">
        <v>1</v>
      </c>
      <c r="D191" s="9">
        <v>23</v>
      </c>
      <c r="E191" s="10"/>
      <c r="F191" s="91">
        <f t="shared" si="7"/>
        <v>0</v>
      </c>
    </row>
    <row r="192" spans="1:6" x14ac:dyDescent="0.25">
      <c r="A192" s="6" t="s">
        <v>203</v>
      </c>
      <c r="B192" s="11" t="s">
        <v>153</v>
      </c>
      <c r="C192" s="8" t="s">
        <v>1</v>
      </c>
      <c r="D192" s="9">
        <v>23</v>
      </c>
      <c r="E192" s="10"/>
      <c r="F192" s="91">
        <f t="shared" si="7"/>
        <v>0</v>
      </c>
    </row>
    <row r="193" spans="1:6" ht="31.5" x14ac:dyDescent="0.25">
      <c r="A193" s="6" t="s">
        <v>204</v>
      </c>
      <c r="B193" s="11" t="s">
        <v>154</v>
      </c>
      <c r="C193" s="8" t="s">
        <v>147</v>
      </c>
      <c r="D193" s="9">
        <v>351.5</v>
      </c>
      <c r="E193" s="10"/>
      <c r="F193" s="91">
        <f t="shared" si="7"/>
        <v>0</v>
      </c>
    </row>
    <row r="194" spans="1:6" x14ac:dyDescent="0.25">
      <c r="A194" s="6" t="s">
        <v>205</v>
      </c>
      <c r="B194" s="11" t="s">
        <v>155</v>
      </c>
      <c r="C194" s="8" t="s">
        <v>147</v>
      </c>
      <c r="D194" s="9">
        <v>351.5</v>
      </c>
      <c r="E194" s="10"/>
      <c r="F194" s="91">
        <f t="shared" si="7"/>
        <v>0</v>
      </c>
    </row>
    <row r="195" spans="1:6" ht="18.75" x14ac:dyDescent="0.25">
      <c r="A195" s="6" t="s">
        <v>206</v>
      </c>
      <c r="B195" s="11" t="s">
        <v>156</v>
      </c>
      <c r="C195" s="8" t="s">
        <v>168</v>
      </c>
      <c r="D195" s="9">
        <v>78.459999999999994</v>
      </c>
      <c r="E195" s="10"/>
      <c r="F195" s="91">
        <f t="shared" si="7"/>
        <v>0</v>
      </c>
    </row>
    <row r="196" spans="1:6" ht="18.75" x14ac:dyDescent="0.25">
      <c r="A196" s="6" t="s">
        <v>207</v>
      </c>
      <c r="B196" s="11" t="s">
        <v>157</v>
      </c>
      <c r="C196" s="8" t="s">
        <v>167</v>
      </c>
      <c r="D196" s="9">
        <v>3.8</v>
      </c>
      <c r="E196" s="10"/>
      <c r="F196" s="91">
        <f t="shared" si="7"/>
        <v>0</v>
      </c>
    </row>
    <row r="197" spans="1:6" ht="113.25" x14ac:dyDescent="0.25">
      <c r="A197" s="6" t="s">
        <v>208</v>
      </c>
      <c r="B197" s="11" t="s">
        <v>173</v>
      </c>
      <c r="C197" s="8" t="s">
        <v>1</v>
      </c>
      <c r="D197" s="9">
        <v>22</v>
      </c>
      <c r="E197" s="10"/>
      <c r="F197" s="91">
        <f>E197*D197</f>
        <v>0</v>
      </c>
    </row>
    <row r="198" spans="1:6" x14ac:dyDescent="0.25">
      <c r="A198" s="6" t="s">
        <v>209</v>
      </c>
      <c r="B198" s="11" t="s">
        <v>158</v>
      </c>
      <c r="C198" s="8" t="s">
        <v>1</v>
      </c>
      <c r="D198" s="9">
        <v>22</v>
      </c>
      <c r="E198" s="10"/>
      <c r="F198" s="91">
        <f t="shared" si="7"/>
        <v>0</v>
      </c>
    </row>
    <row r="199" spans="1:6" ht="31.5" x14ac:dyDescent="0.25">
      <c r="A199" s="6" t="s">
        <v>210</v>
      </c>
      <c r="B199" s="11" t="s">
        <v>159</v>
      </c>
      <c r="C199" s="8" t="s">
        <v>1</v>
      </c>
      <c r="D199" s="9">
        <v>22</v>
      </c>
      <c r="E199" s="10"/>
      <c r="F199" s="91">
        <f t="shared" si="7"/>
        <v>0</v>
      </c>
    </row>
    <row r="200" spans="1:6" x14ac:dyDescent="0.25">
      <c r="A200" s="6" t="s">
        <v>211</v>
      </c>
      <c r="B200" s="11" t="s">
        <v>160</v>
      </c>
      <c r="C200" s="8" t="s">
        <v>1</v>
      </c>
      <c r="D200" s="9">
        <v>22</v>
      </c>
      <c r="E200" s="10"/>
      <c r="F200" s="91">
        <f t="shared" si="7"/>
        <v>0</v>
      </c>
    </row>
    <row r="201" spans="1:6" ht="50.25" x14ac:dyDescent="0.25">
      <c r="A201" s="6" t="s">
        <v>212</v>
      </c>
      <c r="B201" s="11" t="s">
        <v>174</v>
      </c>
      <c r="C201" s="8" t="s">
        <v>147</v>
      </c>
      <c r="D201" s="9">
        <v>110</v>
      </c>
      <c r="E201" s="10"/>
      <c r="F201" s="91">
        <f t="shared" si="7"/>
        <v>0</v>
      </c>
    </row>
    <row r="202" spans="1:6" ht="31.5" x14ac:dyDescent="0.25">
      <c r="A202" s="6" t="s">
        <v>213</v>
      </c>
      <c r="B202" s="11" t="s">
        <v>161</v>
      </c>
      <c r="C202" s="8" t="s">
        <v>147</v>
      </c>
      <c r="D202" s="9">
        <v>110</v>
      </c>
      <c r="E202" s="10"/>
      <c r="F202" s="91">
        <f t="shared" si="7"/>
        <v>0</v>
      </c>
    </row>
    <row r="203" spans="1:6" x14ac:dyDescent="0.25">
      <c r="A203" s="3"/>
      <c r="B203" s="4" t="s">
        <v>163</v>
      </c>
      <c r="C203" s="43"/>
      <c r="D203" s="12"/>
      <c r="E203" s="13"/>
      <c r="F203" s="91">
        <f>E203*D203</f>
        <v>0</v>
      </c>
    </row>
    <row r="204" spans="1:6" ht="31.5" x14ac:dyDescent="0.25">
      <c r="A204" s="6" t="s">
        <v>214</v>
      </c>
      <c r="B204" s="11" t="s">
        <v>164</v>
      </c>
      <c r="C204" s="8" t="s">
        <v>1</v>
      </c>
      <c r="D204" s="9">
        <v>23</v>
      </c>
      <c r="E204" s="10"/>
      <c r="F204" s="91">
        <f t="shared" si="7"/>
        <v>0</v>
      </c>
    </row>
    <row r="205" spans="1:6" ht="16.5" thickBot="1" x14ac:dyDescent="0.3">
      <c r="A205" s="97" t="s">
        <v>166</v>
      </c>
      <c r="B205" s="98"/>
      <c r="C205" s="98"/>
      <c r="D205" s="98"/>
      <c r="E205" s="99"/>
      <c r="F205" s="88">
        <f>SUM(F171:F204)</f>
        <v>0</v>
      </c>
    </row>
    <row r="206" spans="1:6" x14ac:dyDescent="0.25">
      <c r="A206" s="65"/>
      <c r="B206" s="112" t="s">
        <v>218</v>
      </c>
      <c r="C206" s="113"/>
      <c r="D206" s="113"/>
      <c r="E206" s="113"/>
      <c r="F206" s="114"/>
    </row>
    <row r="207" spans="1:6" x14ac:dyDescent="0.25">
      <c r="A207" s="44"/>
      <c r="B207" s="45" t="s">
        <v>219</v>
      </c>
      <c r="C207" s="46"/>
      <c r="D207" s="47"/>
      <c r="E207" s="47"/>
      <c r="F207" s="92"/>
    </row>
    <row r="208" spans="1:6" x14ac:dyDescent="0.25">
      <c r="A208" s="48">
        <v>1</v>
      </c>
      <c r="B208" s="35" t="s">
        <v>220</v>
      </c>
      <c r="C208" s="49" t="s">
        <v>221</v>
      </c>
      <c r="D208" s="50">
        <v>2282</v>
      </c>
      <c r="E208" s="51"/>
      <c r="F208" s="91">
        <f t="shared" ref="F208:F233" si="8">E208*D208</f>
        <v>0</v>
      </c>
    </row>
    <row r="209" spans="1:6" ht="171" customHeight="1" x14ac:dyDescent="0.25">
      <c r="A209" s="48">
        <v>2</v>
      </c>
      <c r="B209" s="35" t="s">
        <v>251</v>
      </c>
      <c r="C209" s="49" t="s">
        <v>221</v>
      </c>
      <c r="D209" s="50">
        <v>2282</v>
      </c>
      <c r="E209" s="51"/>
      <c r="F209" s="91">
        <f t="shared" si="8"/>
        <v>0</v>
      </c>
    </row>
    <row r="210" spans="1:6" ht="47.25" x14ac:dyDescent="0.25">
      <c r="A210" s="24">
        <v>3</v>
      </c>
      <c r="B210" s="52" t="s">
        <v>222</v>
      </c>
      <c r="C210" s="53" t="s">
        <v>1</v>
      </c>
      <c r="D210" s="50">
        <v>50</v>
      </c>
      <c r="E210" s="51"/>
      <c r="F210" s="91">
        <f t="shared" si="8"/>
        <v>0</v>
      </c>
    </row>
    <row r="211" spans="1:6" ht="47.25" x14ac:dyDescent="0.25">
      <c r="A211" s="24">
        <v>4</v>
      </c>
      <c r="B211" s="52" t="s">
        <v>223</v>
      </c>
      <c r="C211" s="53" t="s">
        <v>1</v>
      </c>
      <c r="D211" s="50">
        <v>3</v>
      </c>
      <c r="E211" s="51"/>
      <c r="F211" s="91">
        <f t="shared" si="8"/>
        <v>0</v>
      </c>
    </row>
    <row r="212" spans="1:6" ht="63" x14ac:dyDescent="0.25">
      <c r="A212" s="24">
        <v>5</v>
      </c>
      <c r="B212" s="54" t="s">
        <v>224</v>
      </c>
      <c r="C212" s="53" t="s">
        <v>1</v>
      </c>
      <c r="D212" s="50">
        <v>1410</v>
      </c>
      <c r="E212" s="51"/>
      <c r="F212" s="91">
        <f t="shared" si="8"/>
        <v>0</v>
      </c>
    </row>
    <row r="213" spans="1:6" ht="31.5" x14ac:dyDescent="0.25">
      <c r="A213" s="24">
        <v>6</v>
      </c>
      <c r="B213" s="36" t="s">
        <v>225</v>
      </c>
      <c r="C213" s="15" t="s">
        <v>1</v>
      </c>
      <c r="D213" s="55">
        <v>722</v>
      </c>
      <c r="E213" s="51"/>
      <c r="F213" s="91">
        <f t="shared" si="8"/>
        <v>0</v>
      </c>
    </row>
    <row r="214" spans="1:6" ht="31.5" x14ac:dyDescent="0.25">
      <c r="A214" s="24">
        <v>7</v>
      </c>
      <c r="B214" s="56" t="s">
        <v>226</v>
      </c>
      <c r="C214" s="15" t="s">
        <v>227</v>
      </c>
      <c r="D214" s="57">
        <v>2</v>
      </c>
      <c r="E214" s="51"/>
      <c r="F214" s="91">
        <f t="shared" si="8"/>
        <v>0</v>
      </c>
    </row>
    <row r="215" spans="1:6" ht="31.5" x14ac:dyDescent="0.25">
      <c r="A215" s="24">
        <v>8</v>
      </c>
      <c r="B215" s="56" t="s">
        <v>228</v>
      </c>
      <c r="C215" s="15" t="s">
        <v>227</v>
      </c>
      <c r="D215" s="57">
        <v>2</v>
      </c>
      <c r="E215" s="51"/>
      <c r="F215" s="91">
        <f t="shared" si="8"/>
        <v>0</v>
      </c>
    </row>
    <row r="216" spans="1:6" ht="31.5" x14ac:dyDescent="0.25">
      <c r="A216" s="24">
        <v>9</v>
      </c>
      <c r="B216" s="36" t="s">
        <v>229</v>
      </c>
      <c r="C216" s="24" t="s">
        <v>227</v>
      </c>
      <c r="D216" s="58">
        <v>2</v>
      </c>
      <c r="E216" s="51"/>
      <c r="F216" s="91">
        <f t="shared" si="8"/>
        <v>0</v>
      </c>
    </row>
    <row r="217" spans="1:6" ht="31.5" x14ac:dyDescent="0.25">
      <c r="A217" s="24">
        <v>10</v>
      </c>
      <c r="B217" s="36" t="s">
        <v>230</v>
      </c>
      <c r="C217" s="24" t="s">
        <v>227</v>
      </c>
      <c r="D217" s="58">
        <v>2</v>
      </c>
      <c r="E217" s="51"/>
      <c r="F217" s="91">
        <f t="shared" si="8"/>
        <v>0</v>
      </c>
    </row>
    <row r="218" spans="1:6" x14ac:dyDescent="0.25">
      <c r="A218" s="44"/>
      <c r="B218" s="45" t="s">
        <v>231</v>
      </c>
      <c r="C218" s="46"/>
      <c r="D218" s="47"/>
      <c r="E218" s="47"/>
      <c r="F218" s="91">
        <f t="shared" si="8"/>
        <v>0</v>
      </c>
    </row>
    <row r="219" spans="1:6" x14ac:dyDescent="0.25">
      <c r="A219" s="24">
        <v>1</v>
      </c>
      <c r="B219" s="56" t="s">
        <v>232</v>
      </c>
      <c r="C219" s="15" t="s">
        <v>1</v>
      </c>
      <c r="D219" s="58">
        <v>3</v>
      </c>
      <c r="E219" s="67"/>
      <c r="F219" s="91">
        <f t="shared" si="8"/>
        <v>0</v>
      </c>
    </row>
    <row r="220" spans="1:6" x14ac:dyDescent="0.25">
      <c r="A220" s="24">
        <v>2</v>
      </c>
      <c r="B220" s="56" t="s">
        <v>233</v>
      </c>
      <c r="C220" s="15" t="s">
        <v>1</v>
      </c>
      <c r="D220" s="58">
        <v>37</v>
      </c>
      <c r="E220" s="67"/>
      <c r="F220" s="91">
        <f t="shared" si="8"/>
        <v>0</v>
      </c>
    </row>
    <row r="221" spans="1:6" x14ac:dyDescent="0.25">
      <c r="A221" s="24">
        <v>3</v>
      </c>
      <c r="B221" s="36" t="s">
        <v>234</v>
      </c>
      <c r="C221" s="15" t="s">
        <v>1</v>
      </c>
      <c r="D221" s="58">
        <v>9</v>
      </c>
      <c r="E221" s="67"/>
      <c r="F221" s="91">
        <f t="shared" si="8"/>
        <v>0</v>
      </c>
    </row>
    <row r="222" spans="1:6" x14ac:dyDescent="0.25">
      <c r="A222" s="24">
        <v>4</v>
      </c>
      <c r="B222" s="36" t="s">
        <v>235</v>
      </c>
      <c r="C222" s="15" t="s">
        <v>1</v>
      </c>
      <c r="D222" s="58">
        <v>4</v>
      </c>
      <c r="E222" s="67"/>
      <c r="F222" s="91">
        <f t="shared" si="8"/>
        <v>0</v>
      </c>
    </row>
    <row r="223" spans="1:6" x14ac:dyDescent="0.25">
      <c r="A223" s="24">
        <v>5</v>
      </c>
      <c r="B223" s="56" t="s">
        <v>236</v>
      </c>
      <c r="C223" s="15" t="s">
        <v>1</v>
      </c>
      <c r="D223" s="58">
        <v>682</v>
      </c>
      <c r="E223" s="67"/>
      <c r="F223" s="91">
        <f t="shared" si="8"/>
        <v>0</v>
      </c>
    </row>
    <row r="224" spans="1:6" x14ac:dyDescent="0.25">
      <c r="A224" s="24">
        <v>6</v>
      </c>
      <c r="B224" s="56" t="s">
        <v>237</v>
      </c>
      <c r="C224" s="15" t="s">
        <v>1</v>
      </c>
      <c r="D224" s="58">
        <v>9</v>
      </c>
      <c r="E224" s="67"/>
      <c r="F224" s="91">
        <f t="shared" si="8"/>
        <v>0</v>
      </c>
    </row>
    <row r="225" spans="1:6" x14ac:dyDescent="0.25">
      <c r="A225" s="24">
        <v>7</v>
      </c>
      <c r="B225" s="36" t="s">
        <v>238</v>
      </c>
      <c r="C225" s="15" t="s">
        <v>1</v>
      </c>
      <c r="D225" s="58">
        <v>11</v>
      </c>
      <c r="E225" s="67"/>
      <c r="F225" s="91">
        <f t="shared" si="8"/>
        <v>0</v>
      </c>
    </row>
    <row r="226" spans="1:6" x14ac:dyDescent="0.25">
      <c r="A226" s="24">
        <v>8</v>
      </c>
      <c r="B226" s="36" t="s">
        <v>239</v>
      </c>
      <c r="C226" s="15" t="s">
        <v>1</v>
      </c>
      <c r="D226" s="58">
        <v>5</v>
      </c>
      <c r="E226" s="67"/>
      <c r="F226" s="91">
        <f t="shared" si="8"/>
        <v>0</v>
      </c>
    </row>
    <row r="227" spans="1:6" x14ac:dyDescent="0.25">
      <c r="A227" s="24">
        <v>9</v>
      </c>
      <c r="B227" s="36" t="s">
        <v>240</v>
      </c>
      <c r="C227" s="15" t="s">
        <v>1</v>
      </c>
      <c r="D227" s="58">
        <v>15</v>
      </c>
      <c r="E227" s="67"/>
      <c r="F227" s="91">
        <f t="shared" si="8"/>
        <v>0</v>
      </c>
    </row>
    <row r="228" spans="1:6" x14ac:dyDescent="0.25">
      <c r="A228" s="24">
        <v>10</v>
      </c>
      <c r="B228" s="36" t="s">
        <v>241</v>
      </c>
      <c r="C228" s="15" t="s">
        <v>1</v>
      </c>
      <c r="D228" s="58">
        <v>1410</v>
      </c>
      <c r="E228" s="67"/>
      <c r="F228" s="91">
        <f t="shared" si="8"/>
        <v>0</v>
      </c>
    </row>
    <row r="229" spans="1:6" x14ac:dyDescent="0.25">
      <c r="A229" s="44"/>
      <c r="B229" s="45" t="s">
        <v>242</v>
      </c>
      <c r="C229" s="46"/>
      <c r="D229" s="47"/>
      <c r="E229" s="47"/>
      <c r="F229" s="91">
        <f t="shared" si="8"/>
        <v>0</v>
      </c>
    </row>
    <row r="230" spans="1:6" ht="31.5" x14ac:dyDescent="0.25">
      <c r="A230" s="24">
        <v>1</v>
      </c>
      <c r="B230" s="56" t="s">
        <v>243</v>
      </c>
      <c r="C230" s="15" t="s">
        <v>221</v>
      </c>
      <c r="D230" s="66">
        <v>26.8</v>
      </c>
      <c r="E230" s="51"/>
      <c r="F230" s="91">
        <f t="shared" si="8"/>
        <v>0</v>
      </c>
    </row>
    <row r="231" spans="1:6" ht="31.5" x14ac:dyDescent="0.25">
      <c r="A231" s="24">
        <v>2</v>
      </c>
      <c r="B231" s="56" t="s">
        <v>244</v>
      </c>
      <c r="C231" s="15" t="s">
        <v>221</v>
      </c>
      <c r="D231" s="66">
        <v>26.8</v>
      </c>
      <c r="E231" s="51"/>
      <c r="F231" s="91">
        <f t="shared" si="8"/>
        <v>0</v>
      </c>
    </row>
    <row r="232" spans="1:6" ht="31.5" x14ac:dyDescent="0.25">
      <c r="A232" s="24">
        <v>3</v>
      </c>
      <c r="B232" s="36" t="s">
        <v>245</v>
      </c>
      <c r="C232" s="15" t="s">
        <v>246</v>
      </c>
      <c r="D232" s="66">
        <v>30.5</v>
      </c>
      <c r="E232" s="51"/>
      <c r="F232" s="91">
        <f t="shared" si="8"/>
        <v>0</v>
      </c>
    </row>
    <row r="233" spans="1:6" ht="31.5" x14ac:dyDescent="0.25">
      <c r="A233" s="24">
        <v>4</v>
      </c>
      <c r="B233" s="36" t="s">
        <v>247</v>
      </c>
      <c r="C233" s="15" t="s">
        <v>1</v>
      </c>
      <c r="D233" s="66">
        <v>12</v>
      </c>
      <c r="E233" s="51"/>
      <c r="F233" s="91">
        <f t="shared" si="8"/>
        <v>0</v>
      </c>
    </row>
    <row r="234" spans="1:6" x14ac:dyDescent="0.25">
      <c r="A234" s="98" t="s">
        <v>248</v>
      </c>
      <c r="B234" s="98"/>
      <c r="C234" s="98"/>
      <c r="D234" s="98"/>
      <c r="E234" s="99"/>
      <c r="F234" s="93">
        <f>SUM(F208:F233)</f>
        <v>0</v>
      </c>
    </row>
    <row r="235" spans="1:6" x14ac:dyDescent="0.25">
      <c r="A235" s="103" t="s">
        <v>215</v>
      </c>
      <c r="B235" s="104"/>
      <c r="C235" s="104"/>
      <c r="D235" s="104"/>
      <c r="E235" s="105"/>
      <c r="F235" s="94">
        <f>F102+F168+F205+F234</f>
        <v>0</v>
      </c>
    </row>
    <row r="236" spans="1:6" x14ac:dyDescent="0.25">
      <c r="A236" s="106" t="s">
        <v>216</v>
      </c>
      <c r="B236" s="107"/>
      <c r="C236" s="107"/>
      <c r="D236" s="107"/>
      <c r="E236" s="108"/>
      <c r="F236" s="95">
        <f>F235*20%</f>
        <v>0</v>
      </c>
    </row>
    <row r="237" spans="1:6" x14ac:dyDescent="0.25">
      <c r="A237" s="106" t="s">
        <v>217</v>
      </c>
      <c r="B237" s="107"/>
      <c r="C237" s="107"/>
      <c r="D237" s="107"/>
      <c r="E237" s="108"/>
      <c r="F237" s="95">
        <f>SUM(F235:F236)</f>
        <v>0</v>
      </c>
    </row>
    <row r="239" spans="1:6" x14ac:dyDescent="0.25">
      <c r="D239" s="83"/>
    </row>
  </sheetData>
  <mergeCells count="16">
    <mergeCell ref="B1:F1"/>
    <mergeCell ref="A2:F2"/>
    <mergeCell ref="A3:F5"/>
    <mergeCell ref="A7:F7"/>
    <mergeCell ref="A102:E102"/>
    <mergeCell ref="A104:F104"/>
    <mergeCell ref="A235:E235"/>
    <mergeCell ref="A236:E236"/>
    <mergeCell ref="A237:E237"/>
    <mergeCell ref="B127:D127"/>
    <mergeCell ref="B150:D150"/>
    <mergeCell ref="A168:E168"/>
    <mergeCell ref="A169:F169"/>
    <mergeCell ref="A205:E205"/>
    <mergeCell ref="B206:F206"/>
    <mergeCell ref="A234:E23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3"/>
  <sheetViews>
    <sheetView workbookViewId="0">
      <selection activeCell="H23" sqref="H23"/>
    </sheetView>
  </sheetViews>
  <sheetFormatPr defaultRowHeight="15" x14ac:dyDescent="0.25"/>
  <cols>
    <col min="2" max="2" width="8.5703125" customWidth="1"/>
    <col min="10" max="10" width="9.5703125" customWidth="1"/>
  </cols>
  <sheetData>
    <row r="1" spans="3:10" x14ac:dyDescent="0.25">
      <c r="F1" t="s">
        <v>4</v>
      </c>
      <c r="H1" t="s">
        <v>5</v>
      </c>
      <c r="J1" t="s">
        <v>6</v>
      </c>
    </row>
    <row r="3" spans="3:10" x14ac:dyDescent="0.25">
      <c r="C3">
        <v>0.85</v>
      </c>
      <c r="D3">
        <v>1.6</v>
      </c>
      <c r="E3">
        <v>2</v>
      </c>
      <c r="F3" s="1">
        <f>C3*D3*E3</f>
        <v>2.72</v>
      </c>
      <c r="H3">
        <f>C3*E3</f>
        <v>1.7</v>
      </c>
      <c r="J3">
        <f>(C3+C3+D3+D3)*E3</f>
        <v>9.8000000000000007</v>
      </c>
    </row>
    <row r="4" spans="3:10" x14ac:dyDescent="0.25">
      <c r="C4">
        <v>3.5</v>
      </c>
      <c r="D4">
        <v>1.6</v>
      </c>
      <c r="E4">
        <v>1</v>
      </c>
      <c r="F4" s="1">
        <f t="shared" ref="F4:F22" si="0">C4*D4*E4</f>
        <v>5.6000000000000005</v>
      </c>
      <c r="H4">
        <f t="shared" ref="H4:H22" si="1">C4*E4</f>
        <v>3.5</v>
      </c>
      <c r="J4">
        <f t="shared" ref="J4:J21" si="2">(C4+C4+D4+D4)*E4</f>
        <v>10.199999999999999</v>
      </c>
    </row>
    <row r="5" spans="3:10" x14ac:dyDescent="0.25">
      <c r="C5">
        <v>0.8</v>
      </c>
      <c r="D5">
        <v>1.55</v>
      </c>
      <c r="E5">
        <v>4</v>
      </c>
      <c r="F5" s="1">
        <f t="shared" si="0"/>
        <v>4.9600000000000009</v>
      </c>
      <c r="H5">
        <f t="shared" si="1"/>
        <v>3.2</v>
      </c>
      <c r="J5">
        <f t="shared" si="2"/>
        <v>18.8</v>
      </c>
    </row>
    <row r="6" spans="3:10" x14ac:dyDescent="0.25">
      <c r="C6">
        <v>3.5</v>
      </c>
      <c r="D6">
        <v>1.55</v>
      </c>
      <c r="E6">
        <v>2</v>
      </c>
      <c r="F6" s="1">
        <f t="shared" si="0"/>
        <v>10.85</v>
      </c>
      <c r="H6">
        <f t="shared" si="1"/>
        <v>7</v>
      </c>
      <c r="J6">
        <f t="shared" si="2"/>
        <v>20.200000000000003</v>
      </c>
    </row>
    <row r="7" spans="3:10" x14ac:dyDescent="0.25">
      <c r="C7">
        <v>3.45</v>
      </c>
      <c r="D7">
        <v>1.55</v>
      </c>
      <c r="E7">
        <v>1</v>
      </c>
      <c r="F7" s="1">
        <f t="shared" si="0"/>
        <v>5.3475000000000001</v>
      </c>
      <c r="H7">
        <f t="shared" si="1"/>
        <v>3.45</v>
      </c>
      <c r="J7">
        <f t="shared" si="2"/>
        <v>10.000000000000002</v>
      </c>
    </row>
    <row r="8" spans="3:10" x14ac:dyDescent="0.25">
      <c r="C8">
        <v>2.8</v>
      </c>
      <c r="D8">
        <v>1.45</v>
      </c>
      <c r="E8">
        <v>17</v>
      </c>
      <c r="F8" s="1">
        <f t="shared" si="0"/>
        <v>69.02</v>
      </c>
      <c r="H8">
        <f t="shared" si="1"/>
        <v>47.599999999999994</v>
      </c>
      <c r="J8">
        <f t="shared" si="2"/>
        <v>144.5</v>
      </c>
    </row>
    <row r="9" spans="3:10" x14ac:dyDescent="0.25">
      <c r="F9" s="1">
        <f t="shared" si="0"/>
        <v>0</v>
      </c>
      <c r="H9">
        <f t="shared" si="1"/>
        <v>0</v>
      </c>
      <c r="J9">
        <f t="shared" si="2"/>
        <v>0</v>
      </c>
    </row>
    <row r="10" spans="3:10" x14ac:dyDescent="0.25">
      <c r="C10">
        <v>0.75</v>
      </c>
      <c r="D10">
        <v>0.6</v>
      </c>
      <c r="E10">
        <v>71</v>
      </c>
      <c r="F10" s="1">
        <f t="shared" si="0"/>
        <v>31.949999999999996</v>
      </c>
      <c r="H10">
        <f t="shared" si="1"/>
        <v>53.25</v>
      </c>
      <c r="J10">
        <f t="shared" si="2"/>
        <v>191.70000000000002</v>
      </c>
    </row>
    <row r="11" spans="3:10" x14ac:dyDescent="0.25">
      <c r="C11">
        <v>0.75</v>
      </c>
      <c r="D11">
        <v>1.1499999999999999</v>
      </c>
      <c r="E11">
        <v>32</v>
      </c>
      <c r="F11" s="1">
        <f t="shared" si="0"/>
        <v>27.599999999999998</v>
      </c>
      <c r="H11">
        <f t="shared" si="1"/>
        <v>24</v>
      </c>
      <c r="J11">
        <f t="shared" si="2"/>
        <v>121.6</v>
      </c>
    </row>
    <row r="12" spans="3:10" x14ac:dyDescent="0.25">
      <c r="C12">
        <v>0.9</v>
      </c>
      <c r="D12">
        <v>1.1499999999999999</v>
      </c>
      <c r="E12">
        <v>16</v>
      </c>
      <c r="F12" s="1">
        <f t="shared" si="0"/>
        <v>16.559999999999999</v>
      </c>
      <c r="H12">
        <f t="shared" si="1"/>
        <v>14.4</v>
      </c>
      <c r="J12">
        <f t="shared" si="2"/>
        <v>65.599999999999994</v>
      </c>
    </row>
    <row r="13" spans="3:10" x14ac:dyDescent="0.25">
      <c r="C13">
        <v>2.0499999999999998</v>
      </c>
      <c r="D13">
        <v>1.35</v>
      </c>
      <c r="E13">
        <v>29</v>
      </c>
      <c r="F13" s="1">
        <f t="shared" si="0"/>
        <v>80.257500000000007</v>
      </c>
      <c r="H13">
        <f t="shared" si="1"/>
        <v>59.449999999999996</v>
      </c>
      <c r="J13">
        <f t="shared" si="2"/>
        <v>197.19999999999996</v>
      </c>
    </row>
    <row r="14" spans="3:10" x14ac:dyDescent="0.25">
      <c r="C14">
        <v>1.45</v>
      </c>
      <c r="D14">
        <v>1.35</v>
      </c>
      <c r="E14">
        <v>3</v>
      </c>
      <c r="F14" s="1">
        <f t="shared" si="0"/>
        <v>5.8725000000000005</v>
      </c>
      <c r="H14">
        <f t="shared" si="1"/>
        <v>4.3499999999999996</v>
      </c>
      <c r="J14">
        <f t="shared" si="2"/>
        <v>16.799999999999997</v>
      </c>
    </row>
    <row r="15" spans="3:10" x14ac:dyDescent="0.25">
      <c r="C15">
        <v>1.1499999999999999</v>
      </c>
      <c r="D15">
        <v>1.65</v>
      </c>
      <c r="E15">
        <v>3</v>
      </c>
      <c r="F15" s="1">
        <f t="shared" si="0"/>
        <v>5.692499999999999</v>
      </c>
      <c r="H15">
        <f t="shared" si="1"/>
        <v>3.4499999999999997</v>
      </c>
      <c r="J15">
        <f t="shared" si="2"/>
        <v>16.799999999999997</v>
      </c>
    </row>
    <row r="16" spans="3:10" x14ac:dyDescent="0.25">
      <c r="C16">
        <v>2.65</v>
      </c>
      <c r="D16">
        <v>1.35</v>
      </c>
      <c r="E16">
        <v>10</v>
      </c>
      <c r="F16" s="1">
        <f t="shared" si="0"/>
        <v>35.774999999999999</v>
      </c>
      <c r="H16">
        <f t="shared" si="1"/>
        <v>26.5</v>
      </c>
      <c r="J16">
        <f t="shared" si="2"/>
        <v>80</v>
      </c>
    </row>
    <row r="17" spans="3:10" x14ac:dyDescent="0.25">
      <c r="C17">
        <v>0.65</v>
      </c>
      <c r="D17">
        <v>0.65</v>
      </c>
      <c r="E17">
        <v>5</v>
      </c>
      <c r="F17" s="1">
        <f t="shared" si="0"/>
        <v>2.1125000000000003</v>
      </c>
      <c r="H17">
        <f t="shared" si="1"/>
        <v>3.25</v>
      </c>
      <c r="J17">
        <f t="shared" si="2"/>
        <v>13</v>
      </c>
    </row>
    <row r="18" spans="3:10" x14ac:dyDescent="0.25">
      <c r="F18" s="1">
        <f t="shared" si="0"/>
        <v>0</v>
      </c>
      <c r="H18">
        <f t="shared" si="1"/>
        <v>0</v>
      </c>
      <c r="J18">
        <f t="shared" si="2"/>
        <v>0</v>
      </c>
    </row>
    <row r="19" spans="3:10" x14ac:dyDescent="0.25">
      <c r="C19">
        <v>1.95</v>
      </c>
      <c r="D19">
        <v>1.75</v>
      </c>
      <c r="E19">
        <v>23</v>
      </c>
      <c r="F19" s="1">
        <f t="shared" si="0"/>
        <v>78.487499999999997</v>
      </c>
      <c r="H19">
        <f t="shared" si="1"/>
        <v>44.85</v>
      </c>
      <c r="J19">
        <f t="shared" si="2"/>
        <v>170.20000000000002</v>
      </c>
    </row>
    <row r="20" spans="3:10" x14ac:dyDescent="0.25">
      <c r="C20">
        <v>0.7</v>
      </c>
      <c r="D20">
        <v>2.25</v>
      </c>
      <c r="E20">
        <v>23</v>
      </c>
      <c r="F20" s="1">
        <f t="shared" si="0"/>
        <v>36.225000000000001</v>
      </c>
      <c r="H20">
        <f t="shared" si="1"/>
        <v>16.099999999999998</v>
      </c>
      <c r="J20">
        <f>(C20+C20+D20)*E20</f>
        <v>83.95</v>
      </c>
    </row>
    <row r="21" spans="3:10" x14ac:dyDescent="0.25">
      <c r="C21">
        <v>1.35</v>
      </c>
      <c r="D21">
        <v>1.35</v>
      </c>
      <c r="E21">
        <v>13</v>
      </c>
      <c r="F21" s="1">
        <f t="shared" si="0"/>
        <v>23.692500000000003</v>
      </c>
      <c r="H21">
        <f t="shared" si="1"/>
        <v>17.55</v>
      </c>
      <c r="J21">
        <f t="shared" si="2"/>
        <v>70.2</v>
      </c>
    </row>
    <row r="22" spans="3:10" x14ac:dyDescent="0.25">
      <c r="C22">
        <v>0.7</v>
      </c>
      <c r="D22">
        <v>2.25</v>
      </c>
      <c r="E22">
        <v>13</v>
      </c>
      <c r="F22" s="1">
        <f t="shared" si="0"/>
        <v>20.474999999999998</v>
      </c>
      <c r="H22">
        <f t="shared" si="1"/>
        <v>9.1</v>
      </c>
      <c r="J22">
        <f>(C22+C22+D22)*E22</f>
        <v>47.449999999999996</v>
      </c>
    </row>
    <row r="23" spans="3:10" x14ac:dyDescent="0.25">
      <c r="F23" s="1">
        <f>SUM(F3:F22)</f>
        <v>463.19750000000005</v>
      </c>
      <c r="H23">
        <f>SUM(H3:H22)</f>
        <v>342.70000000000005</v>
      </c>
      <c r="J23">
        <f>SUM(J3:J22)</f>
        <v>1288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КСС</vt:lpstr>
      <vt:lpstr>Sheet3</vt:lpstr>
      <vt:lpstr>КСС!Област_печат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2020-03-18T10:05:45Z</dcterms:modified>
</cp:coreProperties>
</file>